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firstSheet="5" activeTab="5"/>
  </bookViews>
  <sheets>
    <sheet r:id="rId1" name="部门财务收支预算总表01-1" sheetId="1"/>
    <sheet r:id="rId2" name="部门收入预算表01-2" sheetId="2"/>
    <sheet r:id="rId3" name="部门支出预算表01-3" sheetId="3"/>
    <sheet r:id="rId4" name="部门财政拨款收支预算总表02-1" sheetId="4"/>
    <sheet r:id="rId5" name="一般公共预算支出预算表02-2" sheetId="5"/>
    <sheet r:id="rId6" name="一般公共预算“三公”经费支出预算表03" sheetId="6"/>
    <sheet r:id="rId7" name="部门基本支出预算表04" sheetId="7"/>
    <sheet r:id="rId8" name="部门项目支出预算表05-1" sheetId="8"/>
    <sheet r:id="rId9" name="部门项目支出绩效目标表05-2" sheetId="9"/>
    <sheet r:id="rId10" name="部门政府性基金预算表06" sheetId="10"/>
    <sheet r:id="rId11" name="部门政府采购预算表07" sheetId="11"/>
    <sheet r:id="rId12" name="部门政府购买服务预算表08" sheetId="12"/>
    <sheet r:id="rId13" name="省对下转移支付预算表09-1" sheetId="13"/>
    <sheet r:id="rId14" name="省对下转移支付绩效目标表09-2" sheetId="14"/>
    <sheet r:id="rId15" name="新增资产配置表10" sheetId="15"/>
    <sheet r:id="rId16" name="中央转移支付补助项目支出预算表11" sheetId="16"/>
    <sheet r:id="rId17" name="部门项目支出中期规划预算表12" sheetId="17"/>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<sst xmlns="http://schemas.openxmlformats.org/spreadsheetml/2006/main" count="376" uniqueCount="376">
  <si>
    <t>预算01-1表</t>
  </si>
  <si>
    <t>2026年部门财务收支预算总表</t>
  </si>
  <si>
    <t>单位名称：云南省机关事务管理局抗战胜利纪念堂管理处</t>
  </si>
  <si>
    <t>单位:元</t>
  </si>
  <si>
    <t>收        入</t>
  </si>
  <si>
    <t>支        出</t>
  </si>
  <si>
    <t>项      目</t>
  </si>
  <si>
    <t>预算数</t>
  </si>
  <si>
    <t>项目（按功能分类）</t>
  </si>
  <si>
    <t>一、一般公共预算拨款收入</t>
  </si>
  <si>
    <t>一、一般公共服务支出</t>
  </si>
  <si>
    <t>二、政府性基金预算拨款收入</t>
  </si>
  <si>
    <t>二、文化旅游体育与传媒支出</t>
  </si>
  <si>
    <t>三、国有资本经营预算拨款收入</t>
  </si>
  <si>
    <t>三、社会保障和就业支出</t>
  </si>
  <si>
    <t>四、财政专户管理资金收入</t>
  </si>
  <si>
    <t>四、卫生健康支出</t>
  </si>
  <si>
    <t>五、单位资金</t>
  </si>
  <si>
    <t>五、住房保障支出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</si>
  <si>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</si>
  <si>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</si>
  <si>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</si>
  <si>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</si>
  <si>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</si>
  <si>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</si>
  <si>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</si>
  <si>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</si>
  <si>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</si>
  <si>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</si>
  <si>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</si>
  <si>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</si>
  <si>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</si>
  <si>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</si>
  <si>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</si>
  <si>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</si>
  <si>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</si>
  <si>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</si>
  <si>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</si>
  <si>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</si>
  <si>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</si>
  <si>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</si>
  <si>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</si>
  <si>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</si>
  <si>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</si>
  <si>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</si>
  <si>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</si>
  <si>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</si>
  <si>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</si>
  <si>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</si>
  <si>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</si>
  <si>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142006</t>
  </si>
  <si>
    <t>云南省机关事务管理局抗战胜利纪念堂管理处</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</si>
  <si>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</si>
  <si>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</si>
  <si>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</si>
  <si>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</si>
  <si>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</si>
  <si>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</si>
  <si>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</si>
  <si>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</si>
  <si>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</si>
  <si>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</si>
  <si>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</si>
  <si>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</si>
  <si>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</si>
  <si>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</si>
  <si>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</si>
  <si>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</si>
  <si>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</si>
  <si>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2010350</t>
  </si>
  <si>
    <t>事业运行</t>
  </si>
  <si>
    <t>207</t>
  </si>
  <si>
    <t>文化旅游体育与传媒支出</t>
  </si>
  <si>
    <t>20702</t>
  </si>
  <si>
    <t>文物</t>
  </si>
  <si>
    <t>2070204</t>
  </si>
  <si>
    <t>文物保护</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</si>
  <si>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</si>
  <si>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</si>
  <si>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</si>
  <si>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</si>
  <si>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</si>
  <si>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</si>
  <si>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</si>
  <si>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</si>
  <si>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</si>
  <si>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</si>
  <si>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</si>
  <si>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</si>
  <si>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</si>
  <si>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</si>
  <si>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</si>
  <si>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</si>
  <si>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</si>
  <si>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</si>
  <si>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</si>
  <si>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</si>
  <si>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</si>
  <si>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</si>
  <si>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</si>
  <si>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</si>
  <si>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</si>
  <si>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</si>
  <si>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</si>
  <si>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</si>
  <si>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</si>
  <si>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</si>
  <si>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</si>
  <si>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</si>
  <si>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</si>
  <si>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</si>
  <si>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</si>
  <si>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</si>
  <si>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（一）一般公共服务支出</t>
  </si>
  <si>
    <t>（二）政府性基金预算拨款</t>
  </si>
  <si>
    <t>（二）文化旅游体育与传媒支出</t>
  </si>
  <si>
    <t>（三）国有资本经营预算拨款</t>
  </si>
  <si>
    <t>（三）社会保障和就业支出</t>
  </si>
  <si>
    <t>二、上年结转</t>
  </si>
  <si>
    <t>（四）卫生健康支出</t>
  </si>
  <si>
    <t>（五）住房保障支出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</si>
  <si>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</si>
  <si>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</si>
  <si>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</si>
  <si>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</si>
  <si>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</si>
  <si>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</si>
  <si>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</si>
  <si>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</si>
  <si>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</si>
  <si>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</si>
  <si>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</si>
  <si>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</si>
  <si>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</si>
  <si>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</si>
  <si>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</si>
  <si>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</si>
  <si>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</si>
  <si>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</si>
  <si>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</si>
  <si>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</si>
  <si>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</si>
  <si>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</si>
  <si>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说明：因无一般公共预算“三公”经费支出预算，所以此表公开空表。</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</si>
  <si>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</si>
  <si>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</si>
  <si>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</si>
  <si>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</si>
  <si>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</si>
  <si>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</si>
  <si>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</si>
  <si>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</si>
  <si>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</si>
  <si>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</si>
  <si>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</si>
  <si>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</si>
  <si>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</si>
  <si>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</si>
  <si>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</si>
  <si>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</si>
  <si>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</si>
  <si>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530000210000000027317</t>
  </si>
  <si>
    <t>事业人员支出工资</t>
  </si>
  <si>
    <t>30101</t>
  </si>
  <si>
    <t>基本工资</t>
  </si>
  <si>
    <t>30102</t>
  </si>
  <si>
    <t>津贴补贴</t>
  </si>
  <si>
    <t>30103</t>
  </si>
  <si>
    <t>奖金</t>
  </si>
  <si>
    <t>30107</t>
  </si>
  <si>
    <t>绩效工资</t>
  </si>
  <si>
    <t>530000210000000027319</t>
  </si>
  <si>
    <t>社会保障缴费</t>
  </si>
  <si>
    <t>30108</t>
  </si>
  <si>
    <t>机关事业单位基本养老保险缴费</t>
  </si>
  <si>
    <t>30112</t>
  </si>
  <si>
    <t>其他社会保障缴费</t>
  </si>
  <si>
    <t>30110</t>
  </si>
  <si>
    <t>职工基本医疗保险缴费</t>
  </si>
  <si>
    <t>30111</t>
  </si>
  <si>
    <t>公务员医疗补助缴费</t>
  </si>
  <si>
    <t>530000210000000027321</t>
  </si>
  <si>
    <t>社会保障缴费（职业年金单位缴费）</t>
  </si>
  <si>
    <t>30109</t>
  </si>
  <si>
    <t>职业年金缴费</t>
  </si>
  <si>
    <t>530000210000000027324</t>
  </si>
  <si>
    <t>30113</t>
  </si>
  <si>
    <t>530000210000000033206</t>
  </si>
  <si>
    <t>公车购置及运维费</t>
  </si>
  <si>
    <t>30231</t>
  </si>
  <si>
    <t>公务用车运行维护费</t>
  </si>
  <si>
    <t>530000210000000033210</t>
  </si>
  <si>
    <t>工会经费</t>
  </si>
  <si>
    <t>30228</t>
  </si>
  <si>
    <t>530000210000000033211</t>
  </si>
  <si>
    <t>一般公用经费</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</si>
  <si>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</si>
  <si>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</si>
  <si>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</si>
  <si>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</si>
  <si>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</si>
  <si>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</si>
  <si>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</si>
  <si>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</si>
  <si>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</si>
  <si>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</si>
  <si>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</si>
  <si>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</si>
  <si>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</si>
  <si>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</si>
  <si>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</si>
  <si>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</si>
  <si>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</si>
  <si>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</si>
  <si>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30216</t>
  </si>
  <si>
    <t>培训费</t>
  </si>
  <si>
    <t>30224</t>
  </si>
  <si>
    <t>被装购置费</t>
  </si>
  <si>
    <t>30227</t>
  </si>
  <si>
    <t>委托业务费</t>
  </si>
  <si>
    <t>30239</t>
  </si>
  <si>
    <t>其他交通费用</t>
  </si>
  <si>
    <t>30240</t>
  </si>
  <si>
    <t>税金及附加费用</t>
  </si>
  <si>
    <t>30299</t>
  </si>
  <si>
    <t>其他商品和服务支出</t>
  </si>
  <si>
    <t>预算05-1表</t>
  </si>
  <si>
    <t>2026年部门项目支出预算表</t>
  </si>
  <si>
    <t>项目分类</t>
  </si>
  <si>
    <t>项目单位</t>
  </si>
  <si>
    <t>本年拨款</t>
  </si>
  <si>
    <t>其中：本次下达</t>
  </si>
  <si>
    <t>抗战胜利纪念堂安全防范系统工程经费</t>
  </si>
  <si>
    <t>专项业务类</t>
  </si>
  <si>
    <t>530000251100004664948</t>
  </si>
  <si>
    <t>31003</t>
  </si>
  <si>
    <t>专用设备购置</t>
  </si>
  <si>
    <t>抗战胜利纪念堂修缮工程项目经费</t>
  </si>
  <si>
    <t>530000251100004667059</t>
  </si>
  <si>
    <t>31006</t>
  </si>
  <si>
    <t>大型修缮</t>
  </si>
  <si>
    <t>其他人员支出</t>
  </si>
  <si>
    <t>民生类</t>
  </si>
  <si>
    <t>530000231100001073447</t>
  </si>
  <si>
    <t>30199</t>
  </si>
  <si>
    <t>其他工资福利支出</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</si>
  <si>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</si>
  <si>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</si>
  <si>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</si>
  <si>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</si>
  <si>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</si>
  <si>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</si>
  <si>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</si>
  <si>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</si>
  <si>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</si>
  <si>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</si>
  <si>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</si>
  <si>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</si>
  <si>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1、提升服务省级单位效能，保障会务开展。
2、配合退役军人事务厅，保障9.30烈士公祭日的活动有序进行。
3、充分利用革命文物和抗战纪念设施等资源优势通过形式多样的宣传教育活动，比如：专题展览、纪念日活动、历史文化讲座等，强化宣传教育，提升社会影响力。
4、筑牢安全防线，确保文物及场馆安全无虞。严格执行消防巡查检查频次与覆盖率严格执行消防安全管理制度，确保每天对胜利堂（办公室、展厅、库房、设备间、消防通道等）进行全覆盖消防安全巡查。
</t>
  </si>
  <si>
    <t>产出指标</t>
  </si>
  <si>
    <t>数量指标</t>
  </si>
  <si>
    <t>宣传活动举办次数</t>
  </si>
  <si>
    <t>&gt;=</t>
  </si>
  <si>
    <t>236</t>
  </si>
  <si>
    <t>次</t>
  </si>
  <si>
    <t>定量指标</t>
  </si>
  <si>
    <t>反映组织宣传活动次数的情况。</t>
  </si>
  <si>
    <t>消防巡查次数</t>
  </si>
  <si>
    <t>=</t>
  </si>
  <si>
    <t>365</t>
  </si>
  <si>
    <t>反映每天消防巡查次数的情况。</t>
  </si>
  <si>
    <t>效益指标</t>
  </si>
  <si>
    <t>社会效益</t>
  </si>
  <si>
    <t>媒体关注量</t>
  </si>
  <si>
    <t>2000</t>
  </si>
  <si>
    <t>反映通过相关媒体、网络等宣传形成点赞、关注、转发量的情况。
（具体应用时指标名称可根据具体项目主要的宣传方式进行具体化，比如主要通过官方网站宣传，则可设置成官方网站点击浏览量。）</t>
  </si>
  <si>
    <t>安全事故发生次数</t>
  </si>
  <si>
    <t>&lt;=</t>
  </si>
  <si>
    <t>0</t>
  </si>
  <si>
    <t>反映安全事故发生的次数情况。</t>
  </si>
  <si>
    <t>宣传活动参与人次</t>
  </si>
  <si>
    <t>286260</t>
  </si>
  <si>
    <t>人次</t>
  </si>
  <si>
    <t>反映宣传活动参与人次情况。</t>
  </si>
  <si>
    <t>满意度指标</t>
  </si>
  <si>
    <t>服务对象满意度</t>
  </si>
  <si>
    <t>社会公众满意度</t>
  </si>
  <si>
    <t>95</t>
  </si>
  <si>
    <t>%</t>
  </si>
  <si>
    <t>反映社会公众对宣传的满意程度</t>
  </si>
  <si>
    <t>预算06表</t>
  </si>
  <si>
    <t>2026年政府性基金预算支出预算表</t>
  </si>
  <si>
    <t>政府性基金预算支出</t>
  </si>
  <si>
    <t>说明：因无政府基金预算支出预算，所以此表公开空表。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</si>
  <si>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</si>
  <si>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</si>
  <si>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</si>
  <si>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</si>
  <si>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</si>
  <si>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</si>
  <si>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</si>
  <si>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</si>
  <si>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</si>
  <si>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</si>
  <si>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</si>
  <si>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</si>
  <si>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车辆燃油、添加燃料服务</t>
  </si>
  <si>
    <t>C23120302 车辆加油、添加燃料服务</t>
  </si>
  <si>
    <t>年</t>
  </si>
  <si>
    <t>公务用车运维费</t>
  </si>
  <si>
    <t>C23120301 车辆维修和保养服务</t>
  </si>
  <si>
    <t>机动车保险</t>
  </si>
  <si>
    <t>C1804010201 机动车保险服务</t>
  </si>
  <si>
    <t>项</t>
  </si>
  <si>
    <t>办公纸A4纸</t>
  </si>
  <si>
    <t>A05040101 复印纸</t>
  </si>
  <si>
    <t>箱</t>
  </si>
  <si>
    <t>C21040001 物业管理服务</t>
  </si>
  <si>
    <t>预算08表</t>
  </si>
  <si>
    <t>2026年部门政府购买服务预算表</t>
  </si>
  <si>
    <t>政府购买服务项目</t>
  </si>
  <si>
    <t>政府购买服务目录</t>
  </si>
  <si>
    <t>说明：因无政府购买服务预算，所以此表公开空表。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</si>
  <si>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</si>
  <si>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</si>
  <si>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</si>
  <si>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</si>
  <si>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</si>
  <si>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</si>
  <si>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</si>
  <si>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</si>
  <si>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</si>
  <si>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</si>
  <si>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</si>
  <si>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</si>
  <si>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</si>
  <si>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</si>
  <si>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</si>
  <si>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</si>
  <si>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</si>
  <si>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</si>
  <si>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</si>
  <si>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</si>
  <si>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</si>
  <si>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</si>
  <si>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</si>
  <si>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</si>
  <si>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</si>
  <si>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说明：因无省对下转移支付预算，所以此表公开空表。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</si>
  <si>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</si>
  <si>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</si>
  <si>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</si>
  <si>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</si>
  <si>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</si>
  <si>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</si>
  <si>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</si>
  <si>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</si>
  <si>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</si>
  <si>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</si>
  <si>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</si>
  <si>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</si>
  <si>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</si>
  <si>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t>
  </si>
  <si>
    <t>说明：因无新增资产配置预算，所以此表公开空表。</t>
  </si>
  <si>
    <t>预算11表</t>
  </si>
  <si>
    <t>2026年中央转移支付补助项目支出预算表</t>
  </si>
  <si>
    <t>上级补助</t>
  </si>
  <si>
    <t>说明：因无中央转移支付补助项目支出预算，所以此表公开空表。</t>
  </si>
  <si>
    <t>预算12表</t>
  </si>
  <si>
    <t>2026年部门项目支出中期规划预算表</t>
  </si>
  <si>
    <t>项目级次</t>
  </si>
  <si>
    <t>2026年</t>
  </si>
  <si>
    <t>2027年</t>
  </si>
  <si>
    <t>2028年</t>
  </si>
  <si>
    <t/>
  </si>
  <si>
    <t>说明:因无项目中期规划预算，所以此表公开空表。</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</si>
</sst>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0.00;\-#,##0.00;;@"/>
    <numFmt numFmtId="176" formatCode="hh:mm:ss"/>
    <numFmt numFmtId="177" formatCode="yyyy/mm/dd"/>
    <numFmt numFmtId="178" formatCode="yyyy/mm/dd\ hh:mm:ss"/>
    <numFmt numFmtId="179" formatCode="#,##0;\-#,##0;;@"/>
  </numFmts>
  <fonts count="40">
    <font>
      <sz val="11"/>
      <color theme="1"/>
      <name val="Calibri"/>
      <scheme val="minor"/>
    </font>
    <font>
      <sz val="11"/>
      <color theme="1"/>
      <name val="宋体"/>
      <scheme val="minor"/>
    </font>
    <font>
      <u/>
      <sz val="11"/>
      <color rgb="FF0000FF"/>
      <name val="宋体"/>
      <scheme val="minor"/>
    </font>
    <font>
      <u/>
      <sz val="11"/>
      <color rgb="FF80008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9"/>
      <color auto="1"/>
      <name val="宋体"/>
    </font>
    <font>
      <sz val="10"/>
      <color rgb="FF000000"/>
      <name val="宋体"/>
    </font>
    <font>
      <b/>
      <sz val="21"/>
      <color rgb="FF000000"/>
      <name val="宋体"/>
    </font>
    <font>
      <sz val="9"/>
      <color rgb="FF000000"/>
      <name val="宋体"/>
    </font>
    <font>
      <sz val="11"/>
      <color rgb="FF000000"/>
      <name val="宋体"/>
    </font>
    <font>
      <sz val="9"/>
      <color theme="1"/>
      <name val="宋体"/>
    </font>
    <font>
      <b/>
      <sz val="23"/>
      <color rgb="FF000000"/>
      <name val="宋体"/>
    </font>
    <font>
      <b/>
      <sz val="19.5"/>
      <color auto="1"/>
      <name val="宋体"/>
    </font>
    <font>
      <sz val="10.5"/>
      <color auto="1"/>
      <name val="宋体"/>
    </font>
    <font>
      <sz val="9"/>
      <color auto="1"/>
      <name val="SimSun"/>
    </font>
    <font>
      <b/>
      <sz val="22"/>
      <color rgb="FF000000"/>
      <name val="宋体"/>
    </font>
    <font>
      <sz val="10.5"/>
      <color rgb="FF000000"/>
      <name val="宋体"/>
    </font>
    <font>
      <sz val="11"/>
      <color theme="1"/>
      <name val="宋体"/>
    </font>
    <font>
      <sz val="9.75"/>
      <color rgb="FF000000"/>
      <name val="SimSun"/>
    </font>
    <font>
      <b/>
      <sz val="18"/>
      <color rgb="FF000000"/>
      <name val="SimSun"/>
    </font>
    <font>
      <sz val="12"/>
      <color rgb="FF000000"/>
      <name val="宋体"/>
    </font>
    <font>
      <b/>
      <sz val="20"/>
      <color rgb="FF000000"/>
      <name val="宋体"/>
    </font>
    <font>
      <b/>
      <sz val="11"/>
      <color rgb="FF000000"/>
      <name val="宋体"/>
    </font>
    <font>
      <b/>
      <sz val="9"/>
      <color rgb="FF000000"/>
      <name val="宋体"/>
    </font>
    <font>
      <sz val="10"/>
      <color theme="1"/>
      <name val="宋体"/>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s>
  <borders count="23">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right style="thin">
        <color rgb="FF000000"/>
      </right>
    </border>
    <border>
      <bottom style="thin">
        <color rgb="FF000000"/>
      </bottom>
    </border>
    <border>
      <right style="thin">
        <color rgb="FF000000"/>
      </right>
      <bottom style="thin">
        <color rgb="FF000000"/>
      </bottom>
    </border>
    <border>
      <left style="thin">
        <color rgb="FF000000"/>
      </left>
      <bottom style="thin">
        <color rgb="FF000000"/>
      </bottom>
    </border>
    <border>
      <top style="thin">
        <color rgb="FF000000"/>
      </top>
    </border>
  </borders>
  <cellStyleXfs count="56">
    <xf numFmtId="0" fontId="0" fillId="0" borderId="0"/>
    <xf numFmtId="170" fontId="1" fillId="0" borderId="0" applyFont="0" applyFill="0" applyBorder="0" applyAlignment="0" applyProtection="0">
      <alignment horizontal="general" vertical="center"/>
    </xf>
    <xf numFmtId="171" fontId="1" fillId="0" borderId="0" applyFont="0" applyFill="0" applyBorder="0" applyAlignment="0" applyProtection="0">
      <alignment horizontal="general" vertical="center"/>
    </xf>
    <xf numFmtId="9"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173" fontId="1" fillId="0" borderId="0" applyFont="0" applyFill="0" applyBorder="0" applyAlignment="0" applyProtection="0">
      <alignment horizontal="general" vertical="center"/>
    </xf>
    <xf numFmtId="0" fontId="2" fillId="0" borderId="0" applyFill="0" applyBorder="0" applyNumberFormat="0" applyAlignment="0" applyProtection="0">
      <alignment horizontal="general" vertical="center"/>
    </xf>
    <xf numFmtId="0" fontId="3" fillId="0" borderId="0" applyFill="0" applyBorder="0" applyNumberFormat="0" applyAlignment="0" applyProtection="0">
      <alignment horizontal="general" vertical="center"/>
    </xf>
    <xf numFmtId="0" fontId="1"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1" fillId="10" borderId="0" applyBorder="0" applyNumberFormat="0" applyAlignment="0" applyProtection="0">
      <alignment horizontal="general" vertical="center"/>
    </xf>
    <xf numFmtId="0" fontId="1"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1" fillId="14" borderId="0" applyBorder="0" applyNumberFormat="0" applyAlignment="0" applyProtection="0">
      <alignment horizontal="general" vertical="center"/>
    </xf>
    <xf numFmtId="0" fontId="1"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1"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1"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1"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1"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xf numFmtId="174" fontId="20" fillId="0" borderId="9">
      <alignment horizontal="right" vertical="center"/>
    </xf>
    <xf numFmtId="49" fontId="20" fillId="0" borderId="9">
      <alignment horizontal="left" vertical="center" wrapText="1"/>
    </xf>
    <xf numFmtId="176" fontId="20" fillId="0" borderId="9">
      <alignment horizontal="right" vertical="center"/>
    </xf>
    <xf numFmtId="177" fontId="20" fillId="0" borderId="9">
      <alignment horizontal="right" vertical="center"/>
    </xf>
    <xf numFmtId="178" fontId="20" fillId="0" borderId="9">
      <alignment horizontal="right" vertical="center"/>
    </xf>
    <xf numFmtId="10" fontId="20" fillId="0" borderId="9">
      <alignment horizontal="right" vertical="center"/>
    </xf>
    <xf numFmtId="179" fontId="20" fillId="0" borderId="9">
      <alignment horizontal="right" vertical="center"/>
    </xf>
  </cellStyleXfs>
  <cellXfs count="190">
    <xf numFmtId="0" fontId="0" fillId="0" borderId="0" xfId="0"/>
    <xf numFmtId="0" fontId="23" fillId="0" borderId="0" xfId="0" applyFont="1" applyAlignment="1">
      <alignment horizontal="right" vertical="bottom"/>
    </xf>
    <xf numFmtId="0" fontId="30" fillId="0" borderId="0" xfId="0" applyFont="1" applyAlignment="1">
      <alignment horizontal="center" vertical="center"/>
    </xf>
    <xf numFmtId="0" fontId="26" fillId="0" borderId="0" xfId="0" applyFont="1" applyAlignment="1">
      <alignment horizontal="center" vertical="top"/>
    </xf>
    <xf numFmtId="0" fontId="23" fillId="0" borderId="0" xfId="0" applyFont="1" applyAlignment="1">
      <alignment horizontal="left" vertical="center"/>
    </xf>
    <xf numFmtId="0" fontId="37" fillId="0" borderId="0" xfId="0" applyFont="1" applyAlignment="1">
      <alignment horizontal="center" vertical="center"/>
    </xf>
    <xf numFmtId="0" fontId="23" fillId="0" borderId="0" xfId="0" applyFont="1" applyAlignment="1">
      <alignment horizontal="right"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xf>
    <xf numFmtId="0" fontId="24" fillId="0" borderId="15" xfId="0" applyFont="1" applyBorder="1" applyAlignment="1">
      <alignment horizontal="center" vertical="center"/>
    </xf>
    <xf numFmtId="0" fontId="23" fillId="0" borderId="9" xfId="0" applyFont="1" applyBorder="1" applyAlignment="1">
      <alignment horizontal="left" vertical="center"/>
    </xf>
    <xf numFmtId="4" fontId="23" fillId="0" borderId="9" xfId="0" applyFont="1" applyBorder="1" applyNumberFormat="1" applyAlignment="1">
      <alignment horizontal="right" vertical="center"/>
    </xf>
    <xf numFmtId="49" fontId="25" fillId="0" borderId="9" xfId="50" applyFont="1">
      <alignment horizontal="left" vertical="center" wrapText="1"/>
    </xf>
    <xf numFmtId="4" fontId="23" fillId="0" borderId="9" xfId="0" applyFont="1" applyBorder="1" applyNumberFormat="1" applyAlignment="1" applyProtection="1">
      <alignment horizontal="right" vertical="center"/>
      <protection locked="0"/>
    </xf>
    <xf numFmtId="0" fontId="23" fillId="0" borderId="15" xfId="0" applyFont="1" applyBorder="1" applyAlignment="1">
      <alignment horizontal="left" vertical="center"/>
    </xf>
    <xf numFmtId="0" fontId="38" fillId="0" borderId="15" xfId="0" applyFont="1" applyBorder="1" applyAlignment="1">
      <alignment horizontal="center" vertical="center"/>
    </xf>
    <xf numFmtId="4" fontId="38" fillId="0" borderId="9" xfId="0" applyFont="1" applyBorder="1" applyNumberFormat="1" applyAlignment="1">
      <alignment horizontal="right" vertical="center"/>
    </xf>
    <xf numFmtId="0" fontId="38" fillId="0" borderId="9" xfId="0" applyFont="1" applyBorder="1" applyAlignment="1">
      <alignment horizontal="center" vertical="center"/>
    </xf>
    <xf numFmtId="0" fontId="38" fillId="0" borderId="15" xfId="0" applyFont="1" applyBorder="1" applyAlignment="1">
      <alignment horizontal="left" vertical="center"/>
    </xf>
    <xf numFmtId="0" fontId="38" fillId="0" borderId="9" xfId="0" applyFont="1" applyBorder="1" applyAlignment="1">
      <alignment horizontal="left" vertical="center"/>
    </xf>
    <xf numFmtId="174" fontId="38" fillId="0" borderId="9" xfId="0" applyFont="1" applyBorder="1" applyNumberFormat="1" applyAlignment="1">
      <alignment horizontal="right" vertical="center"/>
    </xf>
    <xf numFmtId="0" fontId="25" fillId="0" borderId="15" xfId="0" applyFont="1" applyBorder="1" applyAlignment="1">
      <alignment horizontal="left" vertical="center"/>
    </xf>
    <xf numFmtId="0" fontId="25" fillId="0" borderId="9" xfId="0" applyFont="1" applyBorder="1" applyAlignment="1">
      <alignment horizontal="left" vertical="center"/>
    </xf>
    <xf numFmtId="0" fontId="38" fillId="0" borderId="15" xfId="0" applyFont="1" applyBorder="1" applyAlignment="1" applyProtection="1">
      <alignment horizontal="center" vertical="center"/>
      <protection locked="0"/>
    </xf>
    <xf numFmtId="4" fontId="38" fillId="0" borderId="9" xfId="0" applyFont="1" applyBorder="1" applyNumberFormat="1" applyAlignment="1" applyProtection="1">
      <alignment horizontal="right" vertical="center"/>
      <protection locked="0"/>
    </xf>
    <xf numFmtId="174" fontId="25" fillId="0" borderId="0" xfId="49" applyFont="1" applyBorder="1">
      <alignment horizontal="right" vertical="center"/>
    </xf>
    <xf numFmtId="0" fontId="21" fillId="0" borderId="0" xfId="0" applyFont="1" applyProtection="1">
      <protection locked="0"/>
    </xf>
    <xf numFmtId="0" fontId="21" fillId="0" borderId="0" xfId="0" applyFont="1" applyAlignment="1" applyProtection="1">
      <alignment horizontal="right" vertical="center"/>
      <protection locked="0"/>
    </xf>
    <xf numFmtId="0" fontId="30" fillId="0" borderId="0" xfId="0" applyFont="1" applyFill="1" applyBorder="1" applyAlignment="1" applyProtection="1">
      <alignment horizontal="center" vertical="center"/>
      <protection locked="0"/>
    </xf>
    <xf numFmtId="0" fontId="26" fillId="0" borderId="0" xfId="0" applyFont="1" applyFill="1" applyBorder="1" applyAlignment="1">
      <alignment horizontal="center" vertical="center"/>
    </xf>
    <xf numFmtId="0" fontId="26" fillId="0" borderId="0" xfId="0" applyFont="1" applyFill="1" applyBorder="1" applyAlignment="1" applyProtection="1">
      <alignment horizontal="center" vertical="center"/>
      <protection locked="0"/>
    </xf>
    <xf numFmtId="0" fontId="23" fillId="0" borderId="0" xfId="0" applyFont="1" applyFill="1" applyBorder="1" applyAlignment="1">
      <alignment horizontal="left" vertical="center"/>
    </xf>
    <xf numFmtId="0" fontId="24" fillId="0" borderId="0" xfId="0" applyFont="1" applyFill="1" applyBorder="1" applyAlignment="1"/>
    <xf numFmtId="0" fontId="24" fillId="0" borderId="0" xfId="0" applyFont="1" applyFill="1" applyBorder="1" applyAlignment="1" applyProtection="1">
      <protection locked="0"/>
    </xf>
    <xf numFmtId="0" fontId="21" fillId="0" borderId="0" xfId="0" applyFont="1" applyFill="1" applyBorder="1" applyAlignment="1" applyProtection="1">
      <alignment horizontal="right" vertical="bottom"/>
      <protection locked="0"/>
    </xf>
    <xf numFmtId="0" fontId="21" fillId="0" borderId="10" xfId="0" applyFont="1" applyFill="1" applyBorder="1" applyAlignment="1" applyProtection="1">
      <alignment horizontal="center" vertical="center" wrapText="1"/>
      <protection locked="0"/>
    </xf>
    <xf numFmtId="0" fontId="21" fillId="0" borderId="17" xfId="0" applyFont="1" applyFill="1" applyBorder="1" applyAlignment="1" applyProtection="1">
      <alignment horizontal="center" vertical="center" wrapText="1"/>
      <protection locked="0"/>
    </xf>
    <xf numFmtId="0" fontId="21" fillId="0" borderId="12" xfId="0" applyFont="1" applyFill="1" applyBorder="1" applyAlignment="1" applyProtection="1">
      <alignment horizontal="center" vertical="center" wrapText="1"/>
      <protection locked="0"/>
    </xf>
    <xf numFmtId="0" fontId="21" fillId="0" borderId="12" xfId="0" applyFont="1" applyFill="1" applyBorder="1" applyAlignment="1">
      <alignment horizontal="center" vertical="center" wrapText="1"/>
    </xf>
    <xf numFmtId="0" fontId="21" fillId="0" borderId="12" xfId="0" applyFont="1" applyFill="1" applyBorder="1" applyAlignment="1" applyProtection="1">
      <alignment horizontal="center" vertical="center"/>
      <protection locked="0"/>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9" xfId="0" applyFont="1" applyFill="1" applyBorder="1" applyAlignment="1" applyProtection="1">
      <alignment horizontal="center" vertical="center"/>
      <protection locked="0"/>
    </xf>
    <xf numFmtId="0" fontId="21" fillId="0" borderId="20"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21" fillId="0" borderId="15"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0" xfId="0" applyFont="1" applyFill="1" applyBorder="1" applyAlignment="1" applyProtection="1">
      <alignment horizontal="center" vertical="center" wrapText="1"/>
      <protection locked="0"/>
    </xf>
    <xf numFmtId="0" fontId="21" fillId="0" borderId="11"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9" xfId="0" applyFont="1" applyFill="1" applyBorder="1" applyAlignment="1" applyProtection="1">
      <alignment horizontal="center" vertical="center"/>
      <protection locked="0"/>
    </xf>
    <xf numFmtId="0" fontId="21" fillId="0" borderId="11" xfId="0" applyFont="1" applyFill="1" applyBorder="1" applyAlignment="1" applyProtection="1">
      <alignment horizontal="center" vertical="center"/>
      <protection locked="0"/>
    </xf>
    <xf numFmtId="0" fontId="23" fillId="0" borderId="9" xfId="0" applyFont="1" applyFill="1" applyBorder="1" applyAlignment="1">
      <alignment horizontal="left" vertical="center" wrapText="1"/>
    </xf>
    <xf numFmtId="174" fontId="25" fillId="0" borderId="9" xfId="49" applyFont="1">
      <alignment horizontal="right" vertical="center"/>
    </xf>
    <xf numFmtId="4" fontId="23" fillId="0" borderId="9" xfId="0" applyFont="1" applyFill="1" applyBorder="1" applyNumberFormat="1" applyAlignment="1">
      <alignment horizontal="right" vertical="center"/>
    </xf>
    <xf numFmtId="4" fontId="23" fillId="0" borderId="9" xfId="0" applyFont="1" applyFill="1" applyBorder="1" applyNumberFormat="1" applyAlignment="1" applyProtection="1">
      <alignment horizontal="right" vertical="center"/>
      <protection locked="0"/>
    </xf>
    <xf numFmtId="0" fontId="23" fillId="0" borderId="9" xfId="0" applyFont="1" applyFill="1" applyBorder="1" applyAlignment="1" applyProtection="1">
      <alignment horizontal="center" vertical="center"/>
      <protection locked="0"/>
    </xf>
    <xf numFmtId="0" fontId="23" fillId="0" borderId="9" xfId="0" applyFont="1" applyFill="1" applyBorder="1" applyAlignment="1" applyProtection="1">
      <alignment horizontal="right" vertical="center"/>
      <protection locked="0"/>
    </xf>
    <xf numFmtId="0" fontId="21" fillId="0" borderId="0" xfId="0" applyFont="1" applyAlignment="1">
      <alignment horizontal="right" vertical="center"/>
    </xf>
    <xf numFmtId="0" fontId="26" fillId="0" borderId="0" xfId="0" applyFont="1" applyAlignment="1">
      <alignment horizontal="center" vertical="center"/>
    </xf>
    <xf numFmtId="0" fontId="23" fillId="0" borderId="0" xfId="0" applyFont="1" applyAlignment="1" applyProtection="1">
      <alignment horizontal="left" vertical="center" wrapText="1"/>
      <protection locked="0"/>
    </xf>
    <xf numFmtId="0" fontId="24" fillId="0" borderId="0" xfId="0" applyFont="1" applyAlignment="1">
      <alignment horizontal="left" vertical="center" wrapText="1"/>
    </xf>
    <xf numFmtId="0" fontId="24" fillId="0" borderId="0" xfId="0" applyFont="1" applyAlignment="1">
      <alignment vertical="bottom" wrapText="1"/>
    </xf>
    <xf numFmtId="0" fontId="24" fillId="0" borderId="0" xfId="0" applyFont="1"/>
    <xf numFmtId="0" fontId="21" fillId="0" borderId="0" xfId="0" applyFont="1" applyAlignment="1">
      <alignment horizontal="right" vertical="bottom"/>
    </xf>
    <xf numFmtId="0" fontId="24" fillId="0" borderId="10" xfId="0" applyFont="1" applyBorder="1" applyAlignment="1">
      <alignment horizontal="center" vertical="center" wrapText="1"/>
    </xf>
    <xf numFmtId="0" fontId="24" fillId="0" borderId="9" xfId="0" applyFont="1" applyBorder="1" applyAlignment="1">
      <alignment horizontal="center" vertical="center"/>
    </xf>
    <xf numFmtId="0" fontId="21"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9"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protection locked="0"/>
    </xf>
    <xf numFmtId="0" fontId="23" fillId="0" borderId="9" xfId="0" applyFont="1" applyBorder="1" applyAlignment="1">
      <alignment horizontal="left" vertical="center" wrapText="1"/>
    </xf>
    <xf numFmtId="0" fontId="23" fillId="0" borderId="9" xfId="0" applyFont="1" applyBorder="1" applyAlignment="1">
      <alignment horizontal="left" vertical="center" wrapText="1" indent="1"/>
    </xf>
    <xf numFmtId="0" fontId="23" fillId="0" borderId="9" xfId="0" applyFont="1" applyBorder="1" applyAlignment="1">
      <alignment horizontal="left" vertical="center" wrapText="1" indent="2"/>
    </xf>
    <xf numFmtId="0" fontId="21" fillId="0" borderId="9" xfId="0" applyFont="1" applyBorder="1" applyAlignment="1" applyProtection="1">
      <alignment horizontal="center" vertical="center" wrapText="1"/>
      <protection locked="0"/>
    </xf>
    <xf numFmtId="0" fontId="21" fillId="0" borderId="9" xfId="0" applyFont="1" applyBorder="1" applyAlignment="1">
      <alignment horizontal="center" vertical="center" wrapText="1"/>
    </xf>
    <xf numFmtId="0" fontId="36" fillId="0" borderId="0" xfId="0" applyFont="1" applyAlignment="1">
      <alignment horizontal="center" vertical="center"/>
    </xf>
    <xf numFmtId="0" fontId="23" fillId="0" borderId="0" xfId="0" applyFont="1" applyAlignment="1" applyProtection="1">
      <alignment horizontal="left" vertical="center"/>
      <protection locked="0"/>
    </xf>
    <xf numFmtId="0" fontId="24" fillId="0" borderId="10" xfId="0" applyFont="1" applyBorder="1" applyAlignment="1" applyProtection="1">
      <alignment horizontal="center" vertical="center"/>
      <protection locked="0"/>
    </xf>
    <xf numFmtId="0" fontId="24" fillId="0" borderId="15" xfId="0" applyFont="1" applyBorder="1" applyAlignment="1">
      <alignment horizontal="center" vertical="center" wrapText="1"/>
    </xf>
    <xf numFmtId="0" fontId="38" fillId="0" borderId="9" xfId="0" applyFont="1" applyBorder="1" applyAlignment="1">
      <alignment vertical="center"/>
    </xf>
    <xf numFmtId="49" fontId="38" fillId="0" borderId="9" xfId="50" applyFont="1">
      <alignment horizontal="left" vertical="center" wrapText="1"/>
    </xf>
    <xf numFmtId="0" fontId="25" fillId="0" borderId="9" xfId="0" applyFont="1" applyBorder="1" applyAlignment="1">
      <alignment vertical="center"/>
    </xf>
    <xf numFmtId="0" fontId="23" fillId="0" borderId="9" xfId="0" applyFont="1" applyBorder="1" applyAlignment="1">
      <alignment vertical="center"/>
    </xf>
    <xf numFmtId="0" fontId="38" fillId="0" borderId="9" xfId="0" applyFont="1" applyBorder="1" applyAlignment="1" applyProtection="1">
      <alignment horizontal="center" vertical="center"/>
      <protection locked="0"/>
    </xf>
    <xf numFmtId="0" fontId="21" fillId="0" borderId="0" xfId="0" applyFont="1" applyAlignment="1">
      <alignment vertical="top"/>
    </xf>
    <xf numFmtId="0" fontId="22" fillId="0" borderId="0" xfId="0" applyFont="1" applyAlignment="1">
      <alignment horizontal="center" vertical="center"/>
    </xf>
    <xf numFmtId="49" fontId="24" fillId="0" borderId="11" xfId="0" applyFont="1" applyBorder="1" applyNumberFormat="1" applyAlignment="1">
      <alignment horizontal="center" vertical="center" wrapText="1"/>
    </xf>
    <xf numFmtId="49" fontId="24" fillId="0" borderId="13" xfId="0" applyFont="1" applyBorder="1" applyNumberFormat="1" applyAlignment="1">
      <alignment horizontal="center" vertical="center" wrapText="1"/>
    </xf>
    <xf numFmtId="0" fontId="24" fillId="0" borderId="17" xfId="0" applyFont="1" applyBorder="1" applyAlignment="1">
      <alignment horizontal="center" vertical="center"/>
    </xf>
    <xf numFmtId="0" fontId="24" fillId="0" borderId="12" xfId="0" applyFont="1" applyBorder="1" applyAlignment="1">
      <alignment horizontal="center" vertical="center"/>
    </xf>
    <xf numFmtId="49" fontId="24" fillId="0" borderId="15" xfId="0" applyFont="1" applyBorder="1" applyNumberFormat="1" applyAlignment="1">
      <alignment horizontal="center" vertical="center"/>
    </xf>
    <xf numFmtId="49" fontId="24" fillId="0" borderId="20" xfId="0" applyFont="1" applyBorder="1" applyNumberFormat="1" applyAlignment="1">
      <alignment horizontal="center" vertical="center"/>
    </xf>
    <xf numFmtId="0" fontId="24" fillId="0" borderId="20" xfId="0" applyFont="1" applyBorder="1" applyAlignment="1">
      <alignment horizontal="center" vertical="center"/>
    </xf>
    <xf numFmtId="49" fontId="24" fillId="0" borderId="9" xfId="0" applyFont="1" applyBorder="1" applyNumberFormat="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0" xfId="0" applyFont="1" applyAlignment="1">
      <alignment horizontal="center" vertical="bottom" wrapText="1"/>
    </xf>
    <xf numFmtId="0" fontId="21" fillId="0" borderId="0" xfId="0" applyFont="1" applyAlignment="1">
      <alignment vertical="bottom" wrapText="1"/>
    </xf>
    <xf numFmtId="0" fontId="21" fillId="0" borderId="0" xfId="0" applyFont="1" applyAlignment="1">
      <alignment horizontal="right" vertical="bottom" wrapText="1"/>
    </xf>
    <xf numFmtId="0" fontId="34" fillId="0" borderId="0" xfId="0" applyFont="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4" fontId="23" fillId="0" borderId="11" xfId="0" applyFont="1" applyBorder="1" applyNumberFormat="1" applyAlignment="1">
      <alignment horizontal="right" vertical="center"/>
    </xf>
    <xf numFmtId="0" fontId="24" fillId="0" borderId="22" xfId="0" applyFont="1" applyBorder="1" applyAlignment="1">
      <alignment horizontal="center" vertical="center" wrapText="1"/>
    </xf>
    <xf numFmtId="49" fontId="21" fillId="0" borderId="0" xfId="0" applyFont="1" applyNumberFormat="1"/>
    <xf numFmtId="0" fontId="24" fillId="0" borderId="0" xfId="0" applyFont="1" applyAlignment="1">
      <alignment horizontal="left" vertical="center"/>
    </xf>
    <xf numFmtId="0" fontId="24" fillId="0" borderId="10" xfId="0" applyFont="1" applyBorder="1" applyAlignment="1" applyProtection="1">
      <alignment horizontal="center" vertical="center" wrapText="1"/>
      <protection locked="0"/>
    </xf>
    <xf numFmtId="0" fontId="32" fillId="0" borderId="9" xfId="0" applyFont="1" applyBorder="1" applyAlignment="1">
      <alignment horizontal="center" vertical="center"/>
    </xf>
    <xf numFmtId="0" fontId="24" fillId="0" borderId="9" xfId="0" applyFont="1" applyBorder="1" applyAlignment="1">
      <alignment horizontal="center" vertical="center" wrapText="1"/>
    </xf>
    <xf numFmtId="0" fontId="24" fillId="0" borderId="14" xfId="0" applyFont="1" applyBorder="1" applyAlignment="1" applyProtection="1">
      <alignment horizontal="center" vertical="center" wrapText="1"/>
      <protection locked="0"/>
    </xf>
    <xf numFmtId="0" fontId="24" fillId="0" borderId="14" xfId="0" applyFont="1" applyBorder="1" applyAlignment="1">
      <alignment horizontal="center" vertical="center" wrapText="1"/>
    </xf>
    <xf numFmtId="0" fontId="24" fillId="0" borderId="15" xfId="0" applyFont="1" applyBorder="1" applyAlignment="1" applyProtection="1">
      <alignment horizontal="center" vertical="center" wrapText="1"/>
      <protection locked="0"/>
    </xf>
    <xf numFmtId="0" fontId="32" fillId="0" borderId="9" xfId="0" applyFont="1" applyBorder="1" applyAlignment="1">
      <alignment horizontal="center" vertical="center" wrapText="1"/>
    </xf>
    <xf numFmtId="0" fontId="33" fillId="0" borderId="9" xfId="0" applyFont="1" applyBorder="1" applyAlignment="1">
      <alignment horizontal="center" vertical="bottom"/>
    </xf>
    <xf numFmtId="49" fontId="25" fillId="0" borderId="9" xfId="0" applyFont="1" applyBorder="1" applyNumberFormat="1" applyAlignment="1">
      <alignment horizontal="left" vertical="center" wrapText="1"/>
    </xf>
    <xf numFmtId="49" fontId="25" fillId="0" borderId="9" xfId="50" applyFont="1" applyAlignment="1">
      <alignment horizontal="left" vertical="center" wrapText="1" indent="1"/>
    </xf>
    <xf numFmtId="0" fontId="21" fillId="0" borderId="11" xfId="0" applyFont="1" applyBorder="1" applyAlignment="1" applyProtection="1">
      <alignment horizontal="center" vertical="center" wrapText="1"/>
      <protection locked="0"/>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5" fillId="0" borderId="0" xfId="0" applyFont="1" applyAlignment="1">
      <alignment horizontal="left" vertical="center"/>
    </xf>
    <xf numFmtId="0" fontId="32" fillId="0" borderId="10" xfId="0" applyFont="1" applyBorder="1" applyAlignment="1">
      <alignment horizontal="center" vertical="center" wrapText="1"/>
    </xf>
    <xf numFmtId="0" fontId="21" fillId="0" borderId="9" xfId="0" applyFont="1" applyBorder="1" applyAlignment="1">
      <alignment horizontal="center" vertical="center"/>
    </xf>
    <xf numFmtId="4" fontId="23" fillId="0" borderId="9" xfId="0" applyFont="1" applyBorder="1" applyNumberFormat="1" applyAlignment="1" applyProtection="1">
      <alignment horizontal="right" vertical="center" wrapText="1"/>
      <protection locked="0"/>
    </xf>
    <xf numFmtId="0" fontId="23" fillId="0" borderId="0" xfId="0" applyFont="1" applyAlignment="1" applyProtection="1">
      <alignment horizontal="right" vertical="center"/>
      <protection locked="0"/>
    </xf>
    <xf numFmtId="0" fontId="26" fillId="0" borderId="0" xfId="0" applyFont="1" applyAlignment="1" applyProtection="1">
      <alignment horizontal="center" vertical="center"/>
      <protection locked="0"/>
    </xf>
    <xf numFmtId="0" fontId="31" fillId="0" borderId="9" xfId="0" applyFont="1" applyBorder="1" applyAlignment="1">
      <alignment horizontal="left" vertical="center" wrapText="1"/>
    </xf>
    <xf numFmtId="0" fontId="31" fillId="0" borderId="9" xfId="0" applyFont="1" applyBorder="1" applyAlignment="1">
      <alignment vertical="center" wrapText="1"/>
    </xf>
    <xf numFmtId="0" fontId="31" fillId="0" borderId="9" xfId="0" applyFont="1" applyBorder="1" applyAlignment="1">
      <alignment horizontal="center" vertical="center" wrapText="1"/>
    </xf>
    <xf numFmtId="0" fontId="31" fillId="0" borderId="9" xfId="0" applyFont="1" applyBorder="1" applyAlignment="1" applyProtection="1">
      <alignment horizontal="center" vertical="center"/>
      <protection locked="0"/>
    </xf>
    <xf numFmtId="0" fontId="31" fillId="0" borderId="9" xfId="0" applyFont="1" applyBorder="1" applyAlignment="1">
      <alignment horizontal="left" vertical="center" wrapText="1" indent="1"/>
    </xf>
    <xf numFmtId="0" fontId="31" fillId="0" borderId="9" xfId="0" applyFont="1" applyBorder="1" applyAlignment="1" applyProtection="1">
      <alignment horizontal="left" vertical="center" wrapText="1"/>
      <protection locked="0"/>
    </xf>
    <xf numFmtId="0" fontId="21" fillId="0" borderId="9" xfId="0" applyFont="1" applyBorder="1" applyAlignment="1">
      <alignment horizontal="left" vertical="center" wrapText="1"/>
    </xf>
    <xf numFmtId="0" fontId="24" fillId="0" borderId="22" xfId="0" applyFont="1" applyBorder="1" applyAlignment="1">
      <alignment horizontal="left" vertical="center" wrapText="1"/>
    </xf>
    <xf numFmtId="0" fontId="30" fillId="0" borderId="0" xfId="0" applyFont="1" applyAlignment="1">
      <alignment horizontal="center" vertical="center" wrapText="1"/>
    </xf>
    <xf numFmtId="0" fontId="23" fillId="0" borderId="0" xfId="0" applyFont="1" applyAlignment="1" applyProtection="1">
      <alignment horizontal="right" vertical="bottom"/>
      <protection locked="0"/>
    </xf>
    <xf numFmtId="0" fontId="24" fillId="0" borderId="17" xfId="0" applyFont="1" applyBorder="1" applyAlignment="1">
      <alignment horizontal="center" vertical="center" wrapText="1"/>
    </xf>
    <xf numFmtId="0" fontId="24" fillId="0" borderId="12"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protection locked="0"/>
    </xf>
    <xf numFmtId="0" fontId="24" fillId="0" borderId="18" xfId="0" applyFont="1" applyBorder="1" applyAlignment="1">
      <alignment horizontal="center" vertical="center" wrapText="1"/>
    </xf>
    <xf numFmtId="0" fontId="24" fillId="0" borderId="18" xfId="0" applyFont="1" applyBorder="1" applyAlignment="1" applyProtection="1">
      <alignment horizontal="center" vertical="center" wrapText="1"/>
      <protection locked="0"/>
    </xf>
    <xf numFmtId="0" fontId="24" fillId="0" borderId="19" xfId="0" applyFont="1" applyBorder="1" applyAlignment="1">
      <alignment horizontal="center" vertical="center" wrapText="1"/>
    </xf>
    <xf numFmtId="0" fontId="24" fillId="0" borderId="19" xfId="0" applyFont="1" applyBorder="1" applyAlignment="1" applyProtection="1">
      <alignment horizontal="center" vertical="center"/>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lignment horizontal="center" vertical="center" wrapText="1"/>
    </xf>
    <xf numFmtId="0" fontId="24" fillId="0" borderId="20"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protection locked="0"/>
    </xf>
    <xf numFmtId="0" fontId="23" fillId="0" borderId="15" xfId="0" applyFont="1" applyBorder="1" applyAlignment="1">
      <alignment horizontal="left" vertical="center" wrapText="1"/>
    </xf>
    <xf numFmtId="0" fontId="23" fillId="0" borderId="20" xfId="0" applyFont="1" applyBorder="1" applyAlignment="1">
      <alignment horizontal="left" vertical="center" wrapText="1"/>
    </xf>
    <xf numFmtId="0" fontId="23" fillId="0" borderId="20" xfId="0" applyFont="1" applyBorder="1" applyAlignment="1">
      <alignment horizontal="right" vertical="center"/>
    </xf>
    <xf numFmtId="0" fontId="23" fillId="0" borderId="15" xfId="0" applyFont="1" applyBorder="1" applyAlignment="1">
      <alignment horizontal="left" vertical="center" wrapText="1" indent="1"/>
    </xf>
    <xf numFmtId="0" fontId="23" fillId="0" borderId="20" xfId="0" applyFont="1" applyBorder="1" applyAlignment="1">
      <alignment horizontal="center" vertical="center" wrapText="1"/>
    </xf>
    <xf numFmtId="179" fontId="25" fillId="0" borderId="9" xfId="55" applyFont="1" applyAlignment="1">
      <alignment horizontal="center" vertical="center"/>
    </xf>
    <xf numFmtId="0" fontId="23" fillId="0" borderId="21" xfId="0" applyFont="1" applyBorder="1" applyAlignment="1">
      <alignment horizontal="center" vertical="center"/>
    </xf>
    <xf numFmtId="0" fontId="23" fillId="0" borderId="19" xfId="0" applyFont="1" applyBorder="1" applyAlignment="1">
      <alignment horizontal="left" vertical="center"/>
    </xf>
    <xf numFmtId="0" fontId="23" fillId="0" borderId="0" xfId="0" applyFont="1" applyAlignment="1" applyProtection="1">
      <alignment vertical="top" wrapText="1"/>
      <protection locked="0"/>
    </xf>
    <xf numFmtId="0" fontId="23" fillId="0" borderId="0" xfId="0" applyFont="1" applyAlignment="1" applyProtection="1">
      <alignment horizontal="right" vertical="center" wrapText="1"/>
      <protection locked="0"/>
    </xf>
    <xf numFmtId="0" fontId="23" fillId="0" borderId="0" xfId="0" applyFont="1" applyAlignment="1">
      <alignment horizontal="right" vertical="center" wrapText="1"/>
    </xf>
    <xf numFmtId="0" fontId="26" fillId="0" borderId="0" xfId="0" applyFont="1" applyAlignment="1">
      <alignment horizontal="center" vertical="center" wrapText="1"/>
    </xf>
    <xf numFmtId="0" fontId="26" fillId="0" borderId="0" xfId="0" applyFont="1" applyAlignment="1" applyProtection="1">
      <alignment horizontal="center" vertical="center" wrapText="1"/>
      <protection locked="0"/>
    </xf>
    <xf numFmtId="0" fontId="23" fillId="0" borderId="0" xfId="0" applyFont="1" applyAlignment="1">
      <alignment horizontal="left" vertical="center" wrapText="1"/>
    </xf>
    <xf numFmtId="0" fontId="23" fillId="0" borderId="0" xfId="0" applyFont="1" applyAlignment="1" applyProtection="1">
      <alignment horizontal="right" vertical="bottom" wrapText="1"/>
      <protection locked="0"/>
    </xf>
    <xf numFmtId="0" fontId="23" fillId="0" borderId="0" xfId="0" applyFont="1" applyAlignment="1">
      <alignment horizontal="right" vertical="bottom" wrapText="1"/>
    </xf>
    <xf numFmtId="4" fontId="23" fillId="0" borderId="20" xfId="0" applyFont="1" applyBorder="1" applyNumberFormat="1" applyAlignment="1" applyProtection="1">
      <alignment horizontal="right" vertical="center"/>
      <protection locked="0"/>
    </xf>
    <xf numFmtId="0" fontId="23" fillId="0" borderId="20" xfId="0" applyFont="1" applyBorder="1" applyAlignment="1">
      <alignment horizontal="left" vertical="center"/>
    </xf>
    <xf numFmtId="0" fontId="1" fillId="0" borderId="0" xfId="0" applyAlignment="1">
      <alignment horizontal="left" vertical="bottom"/>
    </xf>
    <xf numFmtId="0" fontId="24" fillId="0" borderId="14" xfId="0" applyFont="1" applyBorder="1" applyAlignment="1">
      <alignment horizontal="center" vertical="center"/>
    </xf>
    <xf numFmtId="0" fontId="24" fillId="0" borderId="16" xfId="0" applyFont="1" applyBorder="1" applyAlignment="1">
      <alignment horizontal="center" vertical="center" wrapText="1"/>
    </xf>
    <xf numFmtId="174" fontId="25" fillId="0" borderId="9" xfId="0" applyFont="1" applyBorder="1" applyNumberFormat="1" applyAlignment="1">
      <alignment horizontal="right" vertical="center"/>
    </xf>
    <xf numFmtId="49" fontId="20" fillId="0" borderId="0" xfId="50" applyBorder="1">
      <alignment horizontal="left" vertical="center" wrapText="1"/>
    </xf>
    <xf numFmtId="49" fontId="20" fillId="0" borderId="0" xfId="50" applyBorder="1" applyAlignment="1">
      <alignment horizontal="right" vertical="center" wrapText="1"/>
    </xf>
    <xf numFmtId="49" fontId="27" fillId="0" borderId="0" xfId="50" applyFont="1" applyBorder="1" applyAlignment="1">
      <alignment horizontal="center" vertical="center" wrapText="1"/>
    </xf>
    <xf numFmtId="49" fontId="28" fillId="0" borderId="9" xfId="50" applyFont="1" applyAlignment="1">
      <alignment horizontal="center" vertical="center" wrapText="1"/>
    </xf>
    <xf numFmtId="49" fontId="29" fillId="0" borderId="9" xfId="50" applyAlignment="1">
      <alignment horizontal="center" vertical="center" wrapText="1"/>
    </xf>
    <xf numFmtId="49" fontId="28" fillId="0" borderId="9" xfId="50" applyFont="1">
      <alignment horizontal="left" vertical="center" wrapText="1"/>
    </xf>
    <xf numFmtId="179" fontId="20" fillId="0" borderId="9" xfId="55">
      <alignment horizontal="right" vertical="center"/>
    </xf>
    <xf numFmtId="174" fontId="20" fillId="0" borderId="9" xfId="49">
      <alignment horizontal="right" vertical="center"/>
    </xf>
    <xf numFmtId="179" fontId="20" fillId="0" borderId="9" xfId="0" applyFont="1" applyBorder="1" applyNumberFormat="1" applyAlignment="1">
      <alignment horizontal="left" vertical="center"/>
    </xf>
    <xf numFmtId="174" fontId="20" fillId="0" borderId="9" xfId="0" applyFont="1" applyBorder="1" applyNumberFormat="1" applyAlignment="1">
      <alignment horizontal="left" vertical="center"/>
    </xf>
    <xf numFmtId="0" fontId="21" fillId="0" borderId="0" xfId="0" applyFont="1" applyAlignment="1" applyProtection="1">
      <alignment horizontal="right" vertical="bottom"/>
      <protection locked="0"/>
    </xf>
    <xf numFmtId="0" fontId="21" fillId="0" borderId="9" xfId="0" applyFont="1" applyBorder="1" applyAlignment="1" applyProtection="1">
      <alignment horizontal="center" vertical="center"/>
      <protection locked="0"/>
    </xf>
    <xf numFmtId="0" fontId="23" fillId="0" borderId="9" xfId="0" applyFont="1" applyBorder="1" applyAlignment="1" applyProtection="1">
      <alignment horizontal="left" vertical="center" wrapText="1"/>
      <protection locked="0"/>
    </xf>
    <xf numFmtId="0" fontId="23" fillId="0" borderId="9" xfId="0" applyFont="1" applyBorder="1" applyAlignment="1" applyProtection="1">
      <alignment horizontal="left" vertical="center"/>
      <protection locked="0"/>
    </xf>
    <xf numFmtId="0" fontId="23" fillId="0" borderId="11" xfId="0" applyFont="1" applyBorder="1" applyAlignment="1" applyProtection="1">
      <alignment horizontal="center" vertical="center" wrapText="1"/>
      <protection locked="0"/>
    </xf>
    <xf numFmtId="0" fontId="23" fillId="0" borderId="12" xfId="0" applyFont="1" applyBorder="1" applyAlignment="1" applyProtection="1">
      <alignment horizontal="left" vertical="center" wrapText="1"/>
      <protection locked="0"/>
    </xf>
    <xf numFmtId="0" fontId="23" fillId="0" borderId="13" xfId="0" applyFont="1" applyBorder="1" applyAlignment="1" applyProtection="1">
      <alignment horizontal="left" vertical="center" wrapText="1"/>
      <protection locked="0"/>
    </xf>
  </cellXfs>
  <cellStyles count="57">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 name="NumberStyle" xfId="49"/>
    <cellStyle name="TextStyle" xfId="50"/>
    <cellStyle name="MoneyStyle" xfId="49"/>
    <cellStyle name="TimeStyle" xfId="51"/>
    <cellStyle name="DateStyle" xfId="52"/>
    <cellStyle name="DateTimeStyle" xfId="53"/>
    <cellStyle name="PercentStyle" xfId="54"/>
    <cellStyle name="IntegralNumberStyle" xfId="5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sharedStrings" Target="sharedStrings.xml"/><Relationship Id="rId19" Type="http://schemas.openxmlformats.org/officeDocument/2006/relationships/styles" Target="styles.xml"/><Relationship Id="rId20" Type="http://schemas.openxmlformats.org/officeDocument/2006/relationships/theme" Target="theme/theme1.xml"/><Relationship Id="rId21"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88CFB-1D63-C9D3-DA89-0B23A31E19BD}" mc:Ignorable="x14ac xr xr2 xr3">
  <sheetPr>
    <outlinePr summaryRight="0"/>
  </sheetPr>
  <dimension ref="A1:D21"/>
  <sheetViews>
    <sheetView showZeros="0" topLeftCell="A4" workbookViewId="0">
      <selection activeCell="B19" sqref="B14 B19"/>
    </sheetView>
  </sheetViews>
  <sheetFormatPr defaultRowHeight="14.25" defaultColWidth="8.00390625" customHeight="1"/>
  <cols>
    <col min="1" max="1" width="40.00390625" customWidth="1"/>
    <col min="2" max="2" width="46.28125" customWidth="1"/>
    <col min="3" max="3" width="40.421875" customWidth="1"/>
    <col min="4" max="4" width="50.140625" customWidth="1"/>
  </cols>
  <sheetData>
    <row r="1" ht="12" customHeight="1">
      <c r="D1" s="1" t="s">
        <v>0</v>
      </c>
    </row>
    <row r="2" ht="36" customHeight="1">
      <c r="A2" s="2" t="s">
        <v>1</v>
      </c>
      <c r="B2" s="3"/>
      <c r="C2" s="3"/>
      <c r="D2" s="3"/>
    </row>
    <row r="3" ht="27" customHeight="1">
      <c r="A3" s="4" t="str">
        <f>"单位名称："&amp;"云南省机关事务管理局抗战胜利纪念堂管理处"</f>
        <v>单位名称：云南省机关事务管理局抗战胜利纪念堂管理处</v>
      </c>
      <c r="B3" s="5"/>
      <c r="C3" s="5"/>
      <c r="D3" s="6" t="s">
        <v>3</v>
      </c>
    </row>
    <row r="4" ht="19.5" customHeight="1">
      <c r="A4" s="7" t="s">
        <v>4</v>
      </c>
      <c r="B4" s="8"/>
      <c r="C4" s="7" t="s">
        <v>5</v>
      </c>
      <c r="D4" s="8"/>
    </row>
    <row r="5" ht="19.5" customHeight="1">
      <c r="A5" s="9" t="s">
        <v>6</v>
      </c>
      <c r="B5" s="9" t="s">
        <v>7</v>
      </c>
      <c r="C5" s="9" t="s">
        <v>8</v>
      </c>
      <c r="D5" s="9" t="s">
        <v>7</v>
      </c>
    </row>
    <row r="6" ht="19.5" customHeight="1">
      <c r="A6" s="10"/>
      <c r="B6" s="10"/>
      <c r="C6" s="10"/>
      <c r="D6" s="10"/>
    </row>
    <row r="7" ht="25.5" customHeight="1">
      <c r="A7" s="11" t="s">
        <v>9</v>
      </c>
      <c r="B7" s="12">
        <v>1464253.9</v>
      </c>
      <c r="C7" s="13" t="str">
        <f>"一"&amp;"、"&amp;"一般公共服务支出"</f>
        <v>一、一般公共服务支出</v>
      </c>
      <c r="D7" s="12">
        <v>10141003.12</v>
      </c>
    </row>
    <row r="8" ht="25.5" customHeight="1">
      <c r="A8" s="11" t="s">
        <v>11</v>
      </c>
      <c r="B8" s="12"/>
      <c r="C8" s="13" t="str">
        <f>"二"&amp;"、"&amp;"文化旅游体育与传媒支出"</f>
        <v>二、文化旅游体育与传媒支出</v>
      </c>
      <c r="D8" s="12">
        <v>6774100</v>
      </c>
    </row>
    <row r="9" ht="25.5" customHeight="1">
      <c r="A9" s="11" t="s">
        <v>13</v>
      </c>
      <c r="B9" s="12"/>
      <c r="C9" s="13" t="str">
        <f>"三"&amp;"、"&amp;"社会保障和就业支出"</f>
        <v>三、社会保障和就业支出</v>
      </c>
      <c r="D9" s="12">
        <v>607680.53</v>
      </c>
    </row>
    <row r="10" ht="25.5" customHeight="1">
      <c r="A10" s="11" t="s">
        <v>15</v>
      </c>
      <c r="B10" s="14"/>
      <c r="C10" s="13" t="str">
        <f>"四"&amp;"、"&amp;"卫生健康支出"</f>
        <v>四、卫生健康支出</v>
      </c>
      <c r="D10" s="12">
        <v>516828.1</v>
      </c>
    </row>
    <row r="11" ht="25.5" customHeight="1">
      <c r="A11" s="11" t="s">
        <v>17</v>
      </c>
      <c r="B11" s="12">
        <v>14956087.42</v>
      </c>
      <c r="C11" s="13" t="str">
        <f>"五"&amp;"、"&amp;"住房保障支出"</f>
        <v>五、住房保障支出</v>
      </c>
      <c r="D11" s="12">
        <v>400144.8</v>
      </c>
    </row>
    <row r="12" ht="25.5" customHeight="1">
      <c r="A12" s="11" t="s">
        <v>19</v>
      </c>
      <c r="B12" s="14"/>
      <c r="C12" s="13"/>
      <c r="D12" s="12"/>
    </row>
    <row r="13" ht="25.5" customHeight="1">
      <c r="A13" s="11" t="s">
        <v>20</v>
      </c>
      <c r="B13" s="14">
        <v>4755991.59</v>
      </c>
      <c r="C13" s="13"/>
      <c r="D13" s="12"/>
    </row>
    <row r="14" ht="25.5" customHeight="1">
      <c r="A14" s="11" t="s">
        <v>21</v>
      </c>
      <c r="B14" s="14">
        <v>10200095.83</v>
      </c>
      <c r="C14" s="13"/>
      <c r="D14" s="12"/>
    </row>
    <row r="15" ht="25.5" customHeight="1">
      <c r="A15" s="15" t="s">
        <v>22</v>
      </c>
      <c r="B15" s="14"/>
      <c r="C15" s="13"/>
      <c r="D15" s="12"/>
    </row>
    <row r="16" ht="25.5" customHeight="1">
      <c r="A16" s="15" t="s">
        <v>23</v>
      </c>
      <c r="B16" s="12"/>
      <c r="C16" s="13"/>
      <c r="D16" s="12"/>
    </row>
    <row r="17" ht="25.5" customHeight="1">
      <c r="A17" s="16" t="s">
        <v>24</v>
      </c>
      <c r="B17" s="17">
        <v>16420341.32</v>
      </c>
      <c r="C17" s="18" t="s">
        <v>25</v>
      </c>
      <c r="D17" s="17">
        <v>18439756.55</v>
      </c>
    </row>
    <row r="18" ht="25.5" customHeight="1">
      <c r="A18" s="19" t="s">
        <v>26</v>
      </c>
      <c r="B18" s="17">
        <v>19473816.77</v>
      </c>
      <c r="C18" s="20" t="s">
        <v>27</v>
      </c>
      <c r="D18" s="21">
        <v>17454401.54</v>
      </c>
    </row>
    <row r="19" ht="25.5" customHeight="1">
      <c r="A19" s="22" t="s">
        <v>28</v>
      </c>
      <c r="B19" s="12">
        <v>6774100</v>
      </c>
      <c r="C19" s="23" t="s">
        <v>28</v>
      </c>
      <c r="D19" s="14"/>
    </row>
    <row r="20" ht="25.5" customHeight="1">
      <c r="A20" s="22" t="s">
        <v>29</v>
      </c>
      <c r="B20" s="12">
        <v>12699716.77</v>
      </c>
      <c r="C20" s="23" t="s">
        <v>29</v>
      </c>
      <c r="D20" s="14">
        <v>17454401.54</v>
      </c>
    </row>
    <row r="21" ht="25.5" customHeight="1">
      <c r="A21" s="24" t="s">
        <v>30</v>
      </c>
      <c r="B21" s="17">
        <v>35894158.09</v>
      </c>
      <c r="C21" s="18" t="s">
        <v>31</v>
      </c>
      <c r="D21" s="25">
        <v>35894158.09</v>
      </c>
    </row>
  </sheetData>
  <mergeCells>
    <mergeCell ref="A2:D2"/>
    <mergeCell ref="A3:B3"/>
    <mergeCell ref="A4:B4"/>
    <mergeCell ref="C4:D4"/>
    <mergeCell ref="A5:A6"/>
    <mergeCell ref="B5:B6"/>
    <mergeCell ref="C5:C6"/>
    <mergeCell ref="D5:D6"/>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3E71A-10C2-B3E7-8D7B-7934F941F4C8}" mc:Ignorable="x14ac xr xr2 xr3">
  <sheetPr>
    <outlinePr summaryRight="0"/>
  </sheetPr>
  <dimension ref="A1:F9"/>
  <sheetViews>
    <sheetView showZeros="0" topLeftCell="A1" workbookViewId="0">
      <selection activeCell="A9" sqref="A9:B9"/>
    </sheetView>
  </sheetViews>
  <sheetFormatPr defaultRowHeight="14.25" defaultColWidth="9.140625" customHeight="1"/>
  <cols>
    <col min="1" max="1" width="42.57421875" customWidth="1"/>
    <col min="2" max="2" width="28.57421875" customWidth="1"/>
    <col min="3" max="3" width="31.57421875" customWidth="1"/>
    <col min="4" max="6" width="33.421875" customWidth="1"/>
  </cols>
  <sheetData>
    <row r="1" ht="15.75" customHeight="1">
      <c r="F1" s="61" t="s">
        <v>290</v>
      </c>
    </row>
    <row r="2" ht="28.5" customHeight="1">
      <c r="A2" s="62" t="s">
        <v>291</v>
      </c>
      <c r="B2" s="62"/>
      <c r="C2" s="62"/>
      <c r="D2" s="62"/>
      <c r="E2" s="62"/>
      <c r="F2" s="62"/>
    </row>
    <row r="3" ht="27" customHeight="1">
      <c r="A3" s="63" t="str">
        <f>"单位名称："&amp;"云南省机关事务管理局抗战胜利纪念堂管理处"</f>
        <v>单位名称：云南省机关事务管理局抗战胜利纪念堂管理处</v>
      </c>
      <c r="B3" s="64"/>
      <c r="C3" s="64"/>
      <c r="D3" s="65"/>
      <c r="E3" s="65"/>
      <c r="F3" s="67" t="s">
        <v>3</v>
      </c>
    </row>
    <row r="4" ht="18.75" customHeight="1">
      <c r="A4" s="68" t="s">
        <v>146</v>
      </c>
      <c r="B4" s="68" t="s">
        <v>54</v>
      </c>
      <c r="C4" s="68" t="s">
        <v>55</v>
      </c>
      <c r="D4" s="9" t="s">
        <v>292</v>
      </c>
      <c r="E4" s="69"/>
      <c r="F4" s="69"/>
    </row>
    <row r="5" ht="30" customHeight="1">
      <c r="A5" s="10"/>
      <c r="B5" s="10"/>
      <c r="C5" s="10"/>
      <c r="D5" s="9" t="s">
        <v>36</v>
      </c>
      <c r="E5" s="69" t="s">
        <v>63</v>
      </c>
      <c r="F5" s="69" t="s">
        <v>64</v>
      </c>
    </row>
    <row r="6" ht="16.5" customHeight="1">
      <c r="A6" s="69">
        <v>1</v>
      </c>
      <c r="B6" s="69">
        <v>2</v>
      </c>
      <c r="C6" s="69">
        <v>3</v>
      </c>
      <c r="D6" s="69">
        <v>4</v>
      </c>
      <c r="E6" s="69">
        <v>5</v>
      </c>
      <c r="F6" s="69">
        <v>6</v>
      </c>
    </row>
    <row r="7" ht="20.25" customHeight="1">
      <c r="A7" s="75"/>
      <c r="B7" s="75"/>
      <c r="C7" s="75"/>
      <c r="D7" s="56"/>
      <c r="E7" s="56"/>
      <c r="F7" s="56"/>
    </row>
    <row r="8" ht="17.25" customHeight="1">
      <c r="A8" s="78" t="s">
        <v>106</v>
      </c>
      <c r="B8" s="79"/>
      <c r="C8" s="79" t="s">
        <v>106</v>
      </c>
      <c r="D8" s="56"/>
      <c r="E8" s="56"/>
      <c r="F8" s="56"/>
    </row>
    <row r="9" ht="18" customHeight="1">
      <c r="A9" s="137" t="s">
        <v>293</v>
      </c>
      <c r="B9" s="137"/>
    </row>
  </sheetData>
  <mergeCells>
    <mergeCell ref="A2:F2"/>
    <mergeCell ref="D4:F4"/>
    <mergeCell ref="A8:C8"/>
    <mergeCell ref="A9:B9"/>
    <mergeCell ref="A4:A5"/>
    <mergeCell ref="B4:B5"/>
    <mergeCell ref="C4:C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8ECE15-0691-C315-935D-D82408FE340C}" mc:Ignorable="x14ac xr xr2 xr3">
  <sheetPr>
    <outlinePr summaryRight="0"/>
  </sheetPr>
  <dimension ref="A1:Q14"/>
  <sheetViews>
    <sheetView showZeros="0" topLeftCell="A1" workbookViewId="0">
      <selection activeCell="G13" sqref="G9:G11 G13"/>
    </sheetView>
  </sheetViews>
  <sheetFormatPr defaultRowHeight="14.25" defaultColWidth="9.140625" customHeight="1"/>
  <cols>
    <col min="1" max="1" width="39.140625" customWidth="1"/>
    <col min="2" max="2" width="21.7109375" customWidth="1"/>
    <col min="3" max="3" width="35.28125" customWidth="1"/>
    <col min="4" max="4" width="7.7109375" customWidth="1"/>
    <col min="5" max="5" width="10.28125" customWidth="1"/>
    <col min="6" max="11" width="14.7109375" customWidth="1"/>
    <col min="12" max="16" width="12.57421875" customWidth="1"/>
    <col min="17" max="17" width="10.421875" customWidth="1"/>
  </cols>
  <sheetData>
    <row r="1" ht="13.5" customHeight="1">
      <c r="O1" s="128"/>
      <c r="P1" s="128"/>
      <c r="Q1" s="6" t="s">
        <v>294</v>
      </c>
    </row>
    <row r="2" ht="27.75" customHeight="1">
      <c r="A2" s="138" t="s">
        <v>295</v>
      </c>
      <c r="B2" s="62"/>
      <c r="C2" s="62"/>
      <c r="D2" s="62"/>
      <c r="E2" s="62"/>
      <c r="F2" s="62"/>
      <c r="G2" s="62"/>
      <c r="H2" s="62"/>
      <c r="I2" s="62"/>
      <c r="J2" s="62"/>
      <c r="K2" s="129"/>
      <c r="L2" s="62"/>
      <c r="M2" s="62"/>
      <c r="N2" s="62"/>
      <c r="O2" s="129"/>
      <c r="P2" s="129"/>
      <c r="Q2" s="62"/>
    </row>
    <row r="3" ht="36.75" customHeight="1">
      <c r="A3" s="4" t="str">
        <f>"单位名称："&amp;"云南省机关事务管理局抗战胜利纪念堂管理处"</f>
        <v>单位名称：云南省机关事务管理局抗战胜利纪念堂管理处</v>
      </c>
      <c r="B3" s="66"/>
      <c r="C3" s="66"/>
      <c r="D3" s="66"/>
      <c r="E3" s="66"/>
      <c r="F3" s="66"/>
      <c r="G3" s="66"/>
      <c r="H3" s="66"/>
      <c r="I3" s="66"/>
      <c r="J3" s="66"/>
      <c r="O3" s="139"/>
      <c r="P3" s="139"/>
      <c r="Q3" s="1" t="s">
        <v>136</v>
      </c>
    </row>
    <row r="4" ht="15.75" customHeight="1">
      <c r="A4" s="68" t="s">
        <v>296</v>
      </c>
      <c r="B4" s="140" t="s">
        <v>297</v>
      </c>
      <c r="C4" s="140" t="s">
        <v>298</v>
      </c>
      <c r="D4" s="140" t="s">
        <v>299</v>
      </c>
      <c r="E4" s="140" t="s">
        <v>300</v>
      </c>
      <c r="F4" s="140" t="s">
        <v>301</v>
      </c>
      <c r="G4" s="71" t="s">
        <v>153</v>
      </c>
      <c r="H4" s="71"/>
      <c r="I4" s="71"/>
      <c r="J4" s="71"/>
      <c r="K4" s="141"/>
      <c r="L4" s="71"/>
      <c r="M4" s="71"/>
      <c r="N4" s="71"/>
      <c r="O4" s="142"/>
      <c r="P4" s="141"/>
      <c r="Q4" s="72"/>
    </row>
    <row r="5" ht="17.25" customHeight="1">
      <c r="A5" s="115"/>
      <c r="B5" s="143"/>
      <c r="C5" s="143"/>
      <c r="D5" s="143"/>
      <c r="E5" s="143"/>
      <c r="F5" s="143"/>
      <c r="G5" s="143" t="s">
        <v>36</v>
      </c>
      <c r="H5" s="143" t="s">
        <v>39</v>
      </c>
      <c r="I5" s="143" t="s">
        <v>302</v>
      </c>
      <c r="J5" s="143" t="s">
        <v>303</v>
      </c>
      <c r="K5" s="144" t="s">
        <v>304</v>
      </c>
      <c r="L5" s="145" t="s">
        <v>305</v>
      </c>
      <c r="M5" s="145"/>
      <c r="N5" s="145"/>
      <c r="O5" s="146"/>
      <c r="P5" s="147"/>
      <c r="Q5" s="148"/>
    </row>
    <row r="6" ht="54" customHeight="1">
      <c r="A6" s="83"/>
      <c r="B6" s="148"/>
      <c r="C6" s="148"/>
      <c r="D6" s="148"/>
      <c r="E6" s="148"/>
      <c r="F6" s="148"/>
      <c r="G6" s="148"/>
      <c r="H6" s="148" t="s">
        <v>38</v>
      </c>
      <c r="I6" s="148"/>
      <c r="J6" s="148"/>
      <c r="K6" s="149"/>
      <c r="L6" s="148" t="s">
        <v>38</v>
      </c>
      <c r="M6" s="148" t="s">
        <v>49</v>
      </c>
      <c r="N6" s="148" t="s">
        <v>160</v>
      </c>
      <c r="O6" s="73" t="s">
        <v>45</v>
      </c>
      <c r="P6" s="149" t="s">
        <v>46</v>
      </c>
      <c r="Q6" s="148" t="s">
        <v>47</v>
      </c>
    </row>
    <row r="7" ht="15" customHeight="1">
      <c r="A7" s="10">
        <v>1</v>
      </c>
      <c r="B7" s="97">
        <v>2</v>
      </c>
      <c r="C7" s="97">
        <v>3</v>
      </c>
      <c r="D7" s="97">
        <v>4</v>
      </c>
      <c r="E7" s="97">
        <v>5</v>
      </c>
      <c r="F7" s="97">
        <v>6</v>
      </c>
      <c r="G7" s="150">
        <v>7</v>
      </c>
      <c r="H7" s="150">
        <v>8</v>
      </c>
      <c r="I7" s="150">
        <v>9</v>
      </c>
      <c r="J7" s="150">
        <v>10</v>
      </c>
      <c r="K7" s="150">
        <v>11</v>
      </c>
      <c r="L7" s="150">
        <v>12</v>
      </c>
      <c r="M7" s="150">
        <v>13</v>
      </c>
      <c r="N7" s="150">
        <v>14</v>
      </c>
      <c r="O7" s="150">
        <v>15</v>
      </c>
      <c r="P7" s="150">
        <v>16</v>
      </c>
      <c r="Q7" s="150">
        <v>17</v>
      </c>
    </row>
    <row r="8" ht="21" customHeight="1">
      <c r="A8" s="151" t="s">
        <v>51</v>
      </c>
      <c r="B8" s="152"/>
      <c r="C8" s="152"/>
      <c r="D8" s="152"/>
      <c r="E8" s="153"/>
      <c r="F8" s="56"/>
      <c r="G8" s="56">
        <v>359500</v>
      </c>
      <c r="H8" s="56"/>
      <c r="I8" s="56"/>
      <c r="J8" s="56"/>
      <c r="K8" s="56"/>
      <c r="L8" s="56">
        <v>359500</v>
      </c>
      <c r="M8" s="56"/>
      <c r="N8" s="56">
        <v>359500</v>
      </c>
      <c r="O8" s="56"/>
      <c r="P8" s="56"/>
      <c r="Q8" s="56"/>
    </row>
    <row r="9" ht="21" customHeight="1">
      <c r="A9" s="154" t="s">
        <v>188</v>
      </c>
      <c r="B9" s="152" t="s">
        <v>306</v>
      </c>
      <c r="C9" s="152" t="s">
        <v>307</v>
      </c>
      <c r="D9" s="155" t="s">
        <v>308</v>
      </c>
      <c r="E9" s="156">
        <v>1</v>
      </c>
      <c r="F9" s="56"/>
      <c r="G9" s="56">
        <v>2000</v>
      </c>
      <c r="H9" s="56"/>
      <c r="I9" s="56"/>
      <c r="J9" s="56"/>
      <c r="K9" s="56"/>
      <c r="L9" s="56">
        <v>2000</v>
      </c>
      <c r="M9" s="56"/>
      <c r="N9" s="56">
        <v>2000</v>
      </c>
      <c r="O9" s="56"/>
      <c r="P9" s="56"/>
      <c r="Q9" s="56"/>
    </row>
    <row r="10" ht="21" customHeight="1">
      <c r="A10" s="154" t="s">
        <v>188</v>
      </c>
      <c r="B10" s="152" t="s">
        <v>309</v>
      </c>
      <c r="C10" s="152" t="s">
        <v>310</v>
      </c>
      <c r="D10" s="155" t="s">
        <v>308</v>
      </c>
      <c r="E10" s="156">
        <v>1</v>
      </c>
      <c r="F10" s="56"/>
      <c r="G10" s="56">
        <v>5000</v>
      </c>
      <c r="H10" s="56"/>
      <c r="I10" s="56"/>
      <c r="J10" s="56"/>
      <c r="K10" s="56"/>
      <c r="L10" s="56">
        <v>5000</v>
      </c>
      <c r="M10" s="56"/>
      <c r="N10" s="56">
        <v>5000</v>
      </c>
      <c r="O10" s="56"/>
      <c r="P10" s="56"/>
      <c r="Q10" s="56"/>
    </row>
    <row r="11" ht="21" customHeight="1">
      <c r="A11" s="154" t="s">
        <v>188</v>
      </c>
      <c r="B11" s="152" t="s">
        <v>311</v>
      </c>
      <c r="C11" s="152" t="s">
        <v>312</v>
      </c>
      <c r="D11" s="155" t="s">
        <v>313</v>
      </c>
      <c r="E11" s="156">
        <v>1</v>
      </c>
      <c r="F11" s="56"/>
      <c r="G11" s="56">
        <v>2500</v>
      </c>
      <c r="H11" s="56"/>
      <c r="I11" s="56"/>
      <c r="J11" s="56"/>
      <c r="K11" s="56"/>
      <c r="L11" s="56">
        <v>2500</v>
      </c>
      <c r="M11" s="56"/>
      <c r="N11" s="56">
        <v>2500</v>
      </c>
      <c r="O11" s="56"/>
      <c r="P11" s="56"/>
      <c r="Q11" s="56"/>
    </row>
    <row r="12" ht="21" customHeight="1">
      <c r="A12" s="154" t="s">
        <v>195</v>
      </c>
      <c r="B12" s="152" t="s">
        <v>314</v>
      </c>
      <c r="C12" s="152" t="s">
        <v>315</v>
      </c>
      <c r="D12" s="155" t="s">
        <v>316</v>
      </c>
      <c r="E12" s="156">
        <v>24</v>
      </c>
      <c r="F12" s="56"/>
      <c r="G12" s="56">
        <v>3000</v>
      </c>
      <c r="H12" s="56"/>
      <c r="I12" s="56"/>
      <c r="J12" s="56"/>
      <c r="K12" s="56"/>
      <c r="L12" s="56">
        <v>3000</v>
      </c>
      <c r="M12" s="56"/>
      <c r="N12" s="56">
        <v>3000</v>
      </c>
      <c r="O12" s="56"/>
      <c r="P12" s="56"/>
      <c r="Q12" s="56"/>
    </row>
    <row r="13" ht="21" customHeight="1">
      <c r="A13" s="154" t="s">
        <v>195</v>
      </c>
      <c r="B13" s="152" t="s">
        <v>209</v>
      </c>
      <c r="C13" s="152" t="s">
        <v>317</v>
      </c>
      <c r="D13" s="155" t="s">
        <v>313</v>
      </c>
      <c r="E13" s="156">
        <v>1</v>
      </c>
      <c r="F13" s="56"/>
      <c r="G13" s="56">
        <v>347000</v>
      </c>
      <c r="H13" s="56"/>
      <c r="I13" s="56"/>
      <c r="J13" s="56"/>
      <c r="K13" s="56"/>
      <c r="L13" s="56">
        <v>347000</v>
      </c>
      <c r="M13" s="56"/>
      <c r="N13" s="56">
        <v>347000</v>
      </c>
      <c r="O13" s="56"/>
      <c r="P13" s="56"/>
      <c r="Q13" s="56"/>
    </row>
    <row r="14" ht="21" customHeight="1">
      <c r="A14" s="157" t="s">
        <v>106</v>
      </c>
      <c r="B14" s="158"/>
      <c r="C14" s="158"/>
      <c r="D14" s="158"/>
      <c r="E14" s="153"/>
      <c r="F14" s="56"/>
      <c r="G14" s="56">
        <v>359500</v>
      </c>
      <c r="H14" s="56"/>
      <c r="I14" s="56"/>
      <c r="J14" s="56"/>
      <c r="K14" s="56"/>
      <c r="L14" s="56">
        <v>359500</v>
      </c>
      <c r="M14" s="56"/>
      <c r="N14" s="56">
        <v>359500</v>
      </c>
      <c r="O14" s="56"/>
      <c r="P14" s="56"/>
      <c r="Q14" s="56"/>
    </row>
  </sheetData>
  <mergeCells>
    <mergeCell ref="A2:Q2"/>
    <mergeCell ref="A3:F3"/>
    <mergeCell ref="G4:Q4"/>
    <mergeCell ref="L5:Q5"/>
    <mergeCell ref="A14:E14"/>
    <mergeCell ref="A4:A6"/>
    <mergeCell ref="B4:B6"/>
    <mergeCell ref="C4:C6"/>
    <mergeCell ref="D4:D6"/>
    <mergeCell ref="E4:E6"/>
    <mergeCell ref="F4:F6"/>
    <mergeCell ref="G5:G6"/>
    <mergeCell ref="H5:H6"/>
    <mergeCell ref="I5:I6"/>
    <mergeCell ref="J5:J6"/>
    <mergeCell ref="K5:K6"/>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9B867-3BEC-095E-D781-B0BCB4CAAE87}" mc:Ignorable="x14ac xr xr2 xr3">
  <sheetPr>
    <outlinePr summaryRight="0"/>
  </sheetPr>
  <dimension ref="A1:N11"/>
  <sheetViews>
    <sheetView showZeros="0" topLeftCell="A1" workbookViewId="0">
      <selection activeCell="A11" sqref="A11:B11"/>
    </sheetView>
  </sheetViews>
  <sheetFormatPr defaultRowHeight="14.25" defaultColWidth="9.140625" customHeight="1"/>
  <cols>
    <col min="1" max="1" width="31.421875" customWidth="1"/>
    <col min="2" max="2" width="21.7109375" customWidth="1"/>
    <col min="3" max="3" width="26.7109375" customWidth="1"/>
    <col min="4" max="14" width="16.57421875" customWidth="1"/>
  </cols>
  <sheetData>
    <row r="1" ht="13.5" customHeight="1">
      <c r="A1" s="102"/>
      <c r="B1" s="102"/>
      <c r="C1" s="102"/>
      <c r="D1" s="102"/>
      <c r="E1" s="102"/>
      <c r="F1" s="102"/>
      <c r="G1" s="102"/>
      <c r="H1" s="159"/>
      <c r="I1" s="102"/>
      <c r="J1" s="102"/>
      <c r="K1" s="102"/>
      <c r="L1" s="128"/>
      <c r="M1" s="160"/>
      <c r="N1" s="161" t="s">
        <v>318</v>
      </c>
    </row>
    <row r="2" ht="27.75" customHeight="1">
      <c r="A2" s="138" t="s">
        <v>319</v>
      </c>
      <c r="B2" s="162"/>
      <c r="C2" s="162"/>
      <c r="D2" s="162"/>
      <c r="E2" s="162"/>
      <c r="F2" s="162"/>
      <c r="G2" s="162"/>
      <c r="H2" s="163"/>
      <c r="I2" s="162"/>
      <c r="J2" s="162"/>
      <c r="K2" s="162"/>
      <c r="L2" s="129"/>
      <c r="M2" s="163"/>
      <c r="N2" s="162"/>
    </row>
    <row r="3" ht="18.75" customHeight="1">
      <c r="A3" s="164" t="str">
        <f>"单位名称："&amp;"云南省机关事务管理局抗战胜利纪念堂管理处"</f>
        <v>单位名称：云南省机关事务管理局抗战胜利纪念堂管理处</v>
      </c>
      <c r="B3" s="65"/>
      <c r="C3" s="65"/>
      <c r="D3" s="65"/>
      <c r="E3" s="65"/>
      <c r="F3" s="65"/>
      <c r="G3" s="65"/>
      <c r="H3" s="159"/>
      <c r="I3" s="102"/>
      <c r="J3" s="102"/>
      <c r="K3" s="102"/>
      <c r="L3" s="139"/>
      <c r="M3" s="165"/>
      <c r="N3" s="166" t="s">
        <v>136</v>
      </c>
    </row>
    <row r="4" ht="15.75" customHeight="1">
      <c r="A4" s="68" t="s">
        <v>296</v>
      </c>
      <c r="B4" s="140" t="s">
        <v>320</v>
      </c>
      <c r="C4" s="140" t="s">
        <v>321</v>
      </c>
      <c r="D4" s="71" t="s">
        <v>153</v>
      </c>
      <c r="E4" s="71"/>
      <c r="F4" s="71"/>
      <c r="G4" s="71"/>
      <c r="H4" s="141"/>
      <c r="I4" s="71"/>
      <c r="J4" s="71"/>
      <c r="K4" s="71"/>
      <c r="L4" s="142"/>
      <c r="M4" s="141"/>
      <c r="N4" s="72"/>
    </row>
    <row r="5" ht="17.25" customHeight="1">
      <c r="A5" s="115"/>
      <c r="B5" s="143"/>
      <c r="C5" s="143"/>
      <c r="D5" s="143" t="s">
        <v>36</v>
      </c>
      <c r="E5" s="143" t="s">
        <v>39</v>
      </c>
      <c r="F5" s="143" t="s">
        <v>302</v>
      </c>
      <c r="G5" s="143" t="s">
        <v>303</v>
      </c>
      <c r="H5" s="144" t="s">
        <v>304</v>
      </c>
      <c r="I5" s="145" t="s">
        <v>305</v>
      </c>
      <c r="J5" s="145"/>
      <c r="K5" s="145"/>
      <c r="L5" s="146"/>
      <c r="M5" s="147"/>
      <c r="N5" s="148"/>
    </row>
    <row r="6" ht="54" customHeight="1">
      <c r="A6" s="83"/>
      <c r="B6" s="148"/>
      <c r="C6" s="148"/>
      <c r="D6" s="148"/>
      <c r="E6" s="148"/>
      <c r="F6" s="148"/>
      <c r="G6" s="148"/>
      <c r="H6" s="149"/>
      <c r="I6" s="148" t="s">
        <v>38</v>
      </c>
      <c r="J6" s="148" t="s">
        <v>49</v>
      </c>
      <c r="K6" s="148" t="s">
        <v>160</v>
      </c>
      <c r="L6" s="73" t="s">
        <v>45</v>
      </c>
      <c r="M6" s="149" t="s">
        <v>46</v>
      </c>
      <c r="N6" s="148" t="s">
        <v>47</v>
      </c>
    </row>
    <row r="7" ht="15" customHeight="1">
      <c r="A7" s="83">
        <v>1</v>
      </c>
      <c r="B7" s="148">
        <v>2</v>
      </c>
      <c r="C7" s="148">
        <v>3</v>
      </c>
      <c r="D7" s="149">
        <v>4</v>
      </c>
      <c r="E7" s="149">
        <v>5</v>
      </c>
      <c r="F7" s="149">
        <v>6</v>
      </c>
      <c r="G7" s="149">
        <v>7</v>
      </c>
      <c r="H7" s="149">
        <v>8</v>
      </c>
      <c r="I7" s="149">
        <v>9</v>
      </c>
      <c r="J7" s="149">
        <v>10</v>
      </c>
      <c r="K7" s="149">
        <v>11</v>
      </c>
      <c r="L7" s="149">
        <v>12</v>
      </c>
      <c r="M7" s="149">
        <v>13</v>
      </c>
      <c r="N7" s="149">
        <v>14</v>
      </c>
    </row>
    <row r="8" ht="21" customHeight="1">
      <c r="A8" s="151"/>
      <c r="B8" s="152"/>
      <c r="C8" s="152"/>
      <c r="D8" s="167"/>
      <c r="E8" s="167"/>
      <c r="F8" s="167"/>
      <c r="G8" s="167"/>
      <c r="H8" s="167"/>
      <c r="I8" s="167"/>
      <c r="J8" s="167"/>
      <c r="K8" s="167"/>
      <c r="L8" s="14"/>
      <c r="M8" s="167"/>
      <c r="N8" s="167"/>
    </row>
    <row r="9" ht="21" customHeight="1">
      <c r="A9" s="151"/>
      <c r="B9" s="152"/>
      <c r="C9" s="152"/>
      <c r="D9" s="167"/>
      <c r="E9" s="167"/>
      <c r="F9" s="167"/>
      <c r="G9" s="167"/>
      <c r="H9" s="167"/>
      <c r="I9" s="167"/>
      <c r="J9" s="167"/>
      <c r="K9" s="167"/>
      <c r="L9" s="14"/>
      <c r="M9" s="167"/>
      <c r="N9" s="167"/>
    </row>
    <row r="10" ht="21" customHeight="1">
      <c r="A10" s="157" t="s">
        <v>106</v>
      </c>
      <c r="B10" s="158"/>
      <c r="C10" s="168"/>
      <c r="D10" s="167"/>
      <c r="E10" s="167"/>
      <c r="F10" s="167"/>
      <c r="G10" s="167"/>
      <c r="H10" s="167"/>
      <c r="I10" s="167"/>
      <c r="J10" s="167"/>
      <c r="K10" s="167"/>
      <c r="L10" s="14"/>
      <c r="M10" s="167"/>
      <c r="N10" s="167"/>
    </row>
    <row r="11" ht="30" customHeight="1">
      <c r="A11" s="169" t="s">
        <v>322</v>
      </c>
      <c r="B11" s="169"/>
    </row>
  </sheetData>
  <mergeCells>
    <mergeCell ref="A2:N2"/>
    <mergeCell ref="A3:C3"/>
    <mergeCell ref="D4:N4"/>
    <mergeCell ref="I5:N5"/>
    <mergeCell ref="A10:C10"/>
    <mergeCell ref="A11:B11"/>
    <mergeCell ref="A4:A6"/>
    <mergeCell ref="B4:B6"/>
    <mergeCell ref="C4:C6"/>
    <mergeCell ref="D5:D6"/>
    <mergeCell ref="E5:E6"/>
    <mergeCell ref="F5:F6"/>
    <mergeCell ref="G5:G6"/>
    <mergeCell ref="H5:H6"/>
  </mergeCells>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9807D-9D15-4EAA-8F56-BD35F37CA054}" mc:Ignorable="x14ac xr xr2 xr3">
  <sheetPr>
    <outlinePr summaryRight="0"/>
  </sheetPr>
  <dimension ref="A1:X23"/>
  <sheetViews>
    <sheetView showZeros="0" topLeftCell="A1" workbookViewId="0">
      <selection activeCell="G20" sqref="G20:G23"/>
    </sheetView>
  </sheetViews>
  <sheetFormatPr defaultRowHeight="14.25" defaultColWidth="9.140625" customHeight="1"/>
  <cols>
    <col min="1" max="1" width="31.8515625" customWidth="1"/>
    <col min="2" max="15" width="17.140625" customWidth="1"/>
    <col min="16" max="24" width="17.00390625" customWidth="1"/>
  </cols>
  <sheetData>
    <row r="1" ht="13.5" customHeight="1">
      <c r="D1" s="61"/>
      <c r="W1" s="128"/>
      <c r="X1" s="128" t="s">
        <v>323</v>
      </c>
    </row>
    <row r="2" ht="27.75" customHeight="1">
      <c r="A2" s="138" t="s">
        <v>324</v>
      </c>
      <c r="B2" s="62"/>
      <c r="C2" s="62"/>
      <c r="D2" s="62"/>
      <c r="E2" s="62"/>
      <c r="F2" s="62"/>
      <c r="G2" s="62"/>
      <c r="H2" s="62"/>
      <c r="I2" s="62"/>
      <c r="J2" s="62"/>
      <c r="K2" s="62"/>
      <c r="L2" s="62"/>
      <c r="M2" s="62"/>
      <c r="N2" s="62"/>
      <c r="O2" s="62"/>
      <c r="P2" s="62"/>
      <c r="Q2" s="62"/>
      <c r="R2" s="62"/>
      <c r="S2" s="62"/>
      <c r="T2" s="62"/>
      <c r="U2" s="62"/>
      <c r="V2" s="62"/>
      <c r="W2" s="62"/>
      <c r="X2" s="62"/>
    </row>
    <row r="3" ht="23.25" customHeight="1">
      <c r="A3" s="164" t="str">
        <f>"单位名称："&amp;"云南省机关事务管理局抗战胜利纪念堂管理处"</f>
        <v>单位名称：云南省机关事务管理局抗战胜利纪念堂管理处</v>
      </c>
      <c r="B3" s="65"/>
      <c r="C3" s="65"/>
      <c r="D3" s="103"/>
      <c r="E3" s="102"/>
      <c r="F3" s="102"/>
      <c r="G3" s="102"/>
      <c r="H3" s="102"/>
      <c r="I3" s="102"/>
      <c r="W3" s="139"/>
      <c r="X3" s="139" t="s">
        <v>136</v>
      </c>
    </row>
    <row r="4" ht="19.5" customHeight="1">
      <c r="A4" s="9" t="s">
        <v>325</v>
      </c>
      <c r="B4" s="7" t="s">
        <v>153</v>
      </c>
      <c r="C4" s="94"/>
      <c r="D4" s="94"/>
      <c r="E4" s="69" t="s">
        <v>326</v>
      </c>
      <c r="F4" s="69"/>
      <c r="G4" s="69"/>
      <c r="H4" s="69"/>
      <c r="I4" s="69"/>
      <c r="J4" s="69"/>
      <c r="K4" s="69"/>
      <c r="L4" s="69"/>
      <c r="M4" s="69"/>
      <c r="N4" s="69"/>
      <c r="O4" s="69"/>
      <c r="P4" s="69"/>
      <c r="Q4" s="69"/>
      <c r="R4" s="69"/>
      <c r="S4" s="69"/>
      <c r="T4" s="69"/>
      <c r="U4" s="69"/>
      <c r="V4" s="69"/>
      <c r="W4" s="69"/>
      <c r="X4" s="69"/>
    </row>
    <row r="5" ht="40.5" customHeight="1">
      <c r="A5" s="10"/>
      <c r="B5" s="170" t="s">
        <v>36</v>
      </c>
      <c r="C5" s="68" t="s">
        <v>39</v>
      </c>
      <c r="D5" s="171" t="s">
        <v>327</v>
      </c>
      <c r="E5" s="69" t="s">
        <v>328</v>
      </c>
      <c r="F5" s="69" t="s">
        <v>329</v>
      </c>
      <c r="G5" s="69" t="s">
        <v>330</v>
      </c>
      <c r="H5" s="69" t="s">
        <v>331</v>
      </c>
      <c r="I5" s="69" t="s">
        <v>332</v>
      </c>
      <c r="J5" s="69" t="s">
        <v>333</v>
      </c>
      <c r="K5" s="69" t="s">
        <v>334</v>
      </c>
      <c r="L5" s="69" t="s">
        <v>335</v>
      </c>
      <c r="M5" s="69" t="s">
        <v>336</v>
      </c>
      <c r="N5" s="69" t="s">
        <v>337</v>
      </c>
      <c r="O5" s="69" t="s">
        <v>338</v>
      </c>
      <c r="P5" s="69" t="s">
        <v>339</v>
      </c>
      <c r="Q5" s="69" t="s">
        <v>340</v>
      </c>
      <c r="R5" s="69" t="s">
        <v>341</v>
      </c>
      <c r="S5" s="69" t="s">
        <v>342</v>
      </c>
      <c r="T5" s="69" t="s">
        <v>343</v>
      </c>
      <c r="U5" s="69" t="s">
        <v>344</v>
      </c>
      <c r="V5" s="69" t="s">
        <v>345</v>
      </c>
      <c r="W5" s="69" t="s">
        <v>346</v>
      </c>
      <c r="X5" s="69" t="s">
        <v>347</v>
      </c>
    </row>
    <row r="6" ht="19.5" customHeight="1">
      <c r="A6" s="69">
        <v>1</v>
      </c>
      <c r="B6" s="69">
        <v>2</v>
      </c>
      <c r="C6" s="69">
        <v>3</v>
      </c>
      <c r="D6" s="7">
        <v>4</v>
      </c>
      <c r="E6" s="69">
        <v>5</v>
      </c>
      <c r="F6" s="69">
        <v>6</v>
      </c>
      <c r="G6" s="69">
        <v>7</v>
      </c>
      <c r="H6" s="7">
        <v>8</v>
      </c>
      <c r="I6" s="69">
        <v>9</v>
      </c>
      <c r="J6" s="69">
        <v>10</v>
      </c>
      <c r="K6" s="69">
        <v>11</v>
      </c>
      <c r="L6" s="7">
        <v>12</v>
      </c>
      <c r="M6" s="69">
        <v>13</v>
      </c>
      <c r="N6" s="69">
        <v>14</v>
      </c>
      <c r="O6" s="69">
        <v>15</v>
      </c>
      <c r="P6" s="7">
        <v>16</v>
      </c>
      <c r="Q6" s="69">
        <v>17</v>
      </c>
      <c r="R6" s="69">
        <v>18</v>
      </c>
      <c r="S6" s="69">
        <v>19</v>
      </c>
      <c r="T6" s="7">
        <v>20</v>
      </c>
      <c r="U6" s="7">
        <v>21</v>
      </c>
      <c r="V6" s="7">
        <v>22</v>
      </c>
      <c r="W6" s="69">
        <v>23</v>
      </c>
      <c r="X6" s="69">
        <v>24</v>
      </c>
    </row>
    <row r="7" ht="28.5" customHeight="1">
      <c r="A7" s="75"/>
      <c r="B7" s="56"/>
      <c r="C7" s="56"/>
      <c r="D7" s="56"/>
      <c r="E7" s="56"/>
      <c r="F7" s="56"/>
      <c r="G7" s="56"/>
      <c r="H7" s="56"/>
      <c r="I7" s="56"/>
      <c r="J7" s="56"/>
      <c r="K7" s="56"/>
      <c r="L7" s="56"/>
      <c r="M7" s="56"/>
      <c r="N7" s="56"/>
      <c r="O7" s="56"/>
      <c r="P7" s="56"/>
      <c r="Q7" s="56"/>
      <c r="R7" s="56"/>
      <c r="S7" s="56"/>
      <c r="T7" s="56"/>
      <c r="U7" s="56"/>
      <c r="V7" s="56"/>
      <c r="W7" s="172"/>
      <c r="X7" s="56"/>
    </row>
    <row r="8" ht="30" customHeight="1">
      <c r="A8" s="75"/>
      <c r="B8" s="56"/>
      <c r="C8" s="56"/>
      <c r="D8" s="56"/>
      <c r="E8" s="56"/>
      <c r="F8" s="56"/>
      <c r="G8" s="56"/>
      <c r="H8" s="56"/>
      <c r="I8" s="56"/>
      <c r="J8" s="56"/>
      <c r="K8" s="56"/>
      <c r="L8" s="56"/>
      <c r="M8" s="56"/>
      <c r="N8" s="56"/>
      <c r="O8" s="56"/>
      <c r="P8" s="56"/>
      <c r="Q8" s="56"/>
      <c r="R8" s="56"/>
      <c r="S8" s="56"/>
      <c r="T8" s="56"/>
      <c r="U8" s="56"/>
      <c r="V8" s="56"/>
      <c r="W8" s="172"/>
      <c r="X8" s="56"/>
    </row>
    <row r="9" ht="20.25" customHeight="1">
      <c r="A9" s="169" t="s">
        <v>348</v>
      </c>
      <c r="B9" s="169"/>
      <c r="C9" s="169"/>
      <c r="D9" s="169"/>
      <c r="E9" s="169"/>
    </row>
  </sheetData>
  <mergeCells>
    <mergeCell ref="A2:X2"/>
    <mergeCell ref="A3:I3"/>
    <mergeCell ref="B4:D4"/>
    <mergeCell ref="E4:X4"/>
    <mergeCell ref="A9:B9"/>
    <mergeCell ref="C9:E9"/>
    <mergeCell ref="A4:A5"/>
  </mergeCells>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FE273-6FE4-213A-EE34-D703B27006F5}" mc:Ignorable="x14ac xr xr2 xr3">
  <sheetPr>
    <outlinePr summaryRight="0"/>
  </sheetPr>
  <dimension ref="A1:J8"/>
  <sheetViews>
    <sheetView showZeros="0" topLeftCell="A1" workbookViewId="0">
      <selection activeCell="A8" sqref="A8:XFD8"/>
    </sheetView>
  </sheetViews>
  <sheetFormatPr defaultRowHeight="12" defaultColWidth="9.140625" customHeight="1"/>
  <cols>
    <col min="1" max="2" width="29.00390625" customWidth="1"/>
    <col min="3" max="3" width="16.28125" customWidth="1"/>
    <col min="4" max="4" width="15.57421875" customWidth="1"/>
    <col min="5" max="5" width="23.57421875" customWidth="1"/>
    <col min="6" max="6" width="11.28125" customWidth="1"/>
    <col min="7" max="7" width="14.8515625" customWidth="1"/>
    <col min="8" max="8" width="10.8515625" customWidth="1"/>
    <col min="9" max="9" width="13.421875" customWidth="1"/>
    <col min="10" max="10" width="38.7109375" customWidth="1"/>
  </cols>
  <sheetData>
    <row r="1" ht="12" customHeight="1">
      <c r="J1" s="128" t="s">
        <v>349</v>
      </c>
    </row>
    <row r="2" ht="28.5" customHeight="1">
      <c r="A2" s="2" t="s">
        <v>350</v>
      </c>
      <c r="B2" s="62"/>
      <c r="C2" s="62"/>
      <c r="D2" s="62"/>
      <c r="E2" s="62"/>
      <c r="F2" s="129"/>
      <c r="G2" s="62"/>
      <c r="H2" s="129"/>
      <c r="I2" s="129"/>
      <c r="J2" s="62"/>
    </row>
    <row r="3" ht="17.25" customHeight="1">
      <c r="A3" s="81" t="str">
        <f>"单位名称："&amp;"云南省机关事务管理局抗战胜利纪念堂管理处"</f>
        <v>单位名称：云南省机关事务管理局抗战胜利纪念堂管理处</v>
      </c>
    </row>
    <row r="4" ht="44.25" customHeight="1">
      <c r="A4" s="113" t="s">
        <v>248</v>
      </c>
      <c r="B4" s="113" t="s">
        <v>249</v>
      </c>
      <c r="C4" s="113" t="s">
        <v>250</v>
      </c>
      <c r="D4" s="113" t="s">
        <v>251</v>
      </c>
      <c r="E4" s="113" t="s">
        <v>252</v>
      </c>
      <c r="F4" s="74" t="s">
        <v>253</v>
      </c>
      <c r="G4" s="113" t="s">
        <v>254</v>
      </c>
      <c r="H4" s="74" t="s">
        <v>255</v>
      </c>
      <c r="I4" s="74" t="s">
        <v>256</v>
      </c>
      <c r="J4" s="113" t="s">
        <v>257</v>
      </c>
    </row>
    <row r="5" ht="14.25" customHeight="1">
      <c r="A5" s="113">
        <v>1</v>
      </c>
      <c r="B5" s="113">
        <v>2</v>
      </c>
      <c r="C5" s="113">
        <v>3</v>
      </c>
      <c r="D5" s="113">
        <v>4</v>
      </c>
      <c r="E5" s="113">
        <v>5</v>
      </c>
      <c r="F5" s="74">
        <v>6</v>
      </c>
      <c r="G5" s="113">
        <v>7</v>
      </c>
      <c r="H5" s="74">
        <v>8</v>
      </c>
      <c r="I5" s="74">
        <v>9</v>
      </c>
      <c r="J5" s="113">
        <v>10</v>
      </c>
    </row>
    <row r="6" ht="21.75" customHeight="1">
      <c r="A6" s="130"/>
      <c r="B6" s="131"/>
      <c r="C6" s="131"/>
      <c r="D6" s="131"/>
      <c r="E6" s="132"/>
      <c r="F6" s="133"/>
      <c r="G6" s="132"/>
      <c r="H6" s="133"/>
      <c r="I6" s="133"/>
      <c r="J6" s="132"/>
    </row>
    <row r="7" ht="60.75" customHeight="1">
      <c r="A7" s="130"/>
      <c r="B7" s="135"/>
      <c r="C7" s="135"/>
      <c r="D7" s="135"/>
      <c r="E7" s="130"/>
      <c r="F7" s="135"/>
      <c r="G7" s="130"/>
      <c r="H7" s="135"/>
      <c r="I7" s="135"/>
      <c r="J7" s="136"/>
    </row>
    <row r="8" ht="33" customHeight="1">
      <c r="A8" s="169" t="s">
        <v>348</v>
      </c>
      <c r="B8" s="169"/>
    </row>
  </sheetData>
  <mergeCells>
    <mergeCell ref="A2:J2"/>
    <mergeCell ref="A3:H3"/>
    <mergeCell ref="A8:B8"/>
  </mergeCells>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AAAD8-1562-A6F9-8202-BC343D907E46}" mc:Ignorable="x14ac xr xr2 xr3">
  <sheetPr>
    <outlinePr summaryRight="0"/>
  </sheetPr>
  <dimension ref="A1:H17"/>
  <sheetViews>
    <sheetView showZeros="0" topLeftCell="A1" workbookViewId="0">
      <selection activeCell="A17" sqref="A17"/>
    </sheetView>
  </sheetViews>
  <sheetFormatPr defaultRowHeight="15" defaultColWidth="8.8515625" customHeight="1"/>
  <cols>
    <col min="1" max="1" width="41.421875" customWidth="1"/>
    <col min="2" max="2" width="19.7109375" customWidth="1"/>
    <col min="3" max="3" width="33.28125" customWidth="1"/>
    <col min="4" max="4" width="34.7109375" customWidth="1"/>
    <col min="5" max="5" width="14.421875" customWidth="1"/>
    <col min="6" max="6" width="17.140625" customWidth="1"/>
    <col min="7" max="7" width="17.28125" customWidth="1"/>
    <col min="8" max="8" width="28.28125" customWidth="1"/>
  </cols>
  <sheetData>
    <row r="1" ht="18.75" customHeight="1">
      <c r="A1" s="173"/>
      <c r="B1" s="173"/>
      <c r="C1" s="173"/>
      <c r="D1" s="173"/>
      <c r="E1" s="173"/>
      <c r="F1" s="173"/>
      <c r="G1" s="173"/>
      <c r="H1" s="174" t="s">
        <v>351</v>
      </c>
    </row>
    <row r="2" ht="30.75" customHeight="1">
      <c r="A2" s="175" t="s">
        <v>352</v>
      </c>
      <c r="B2" s="175"/>
      <c r="C2" s="175"/>
      <c r="D2" s="175"/>
      <c r="E2" s="175"/>
      <c r="F2" s="175"/>
      <c r="G2" s="175"/>
      <c r="H2" s="175"/>
    </row>
    <row r="3" ht="23.25" customHeight="1">
      <c r="A3" s="173" t="str">
        <f>"单位名称："&amp;"云南省机关事务管理局抗战胜利纪念堂管理处"</f>
        <v>单位名称：云南省机关事务管理局抗战胜利纪念堂管理处</v>
      </c>
      <c r="B3" s="173"/>
      <c r="C3" s="173"/>
      <c r="D3" s="173"/>
      <c r="E3" s="173"/>
      <c r="F3" s="173"/>
      <c r="G3" s="173"/>
      <c r="H3" s="173"/>
    </row>
    <row r="4" ht="18.75" customHeight="1">
      <c r="A4" s="176" t="s">
        <v>146</v>
      </c>
      <c r="B4" s="176" t="s">
        <v>353</v>
      </c>
      <c r="C4" s="176" t="s">
        <v>354</v>
      </c>
      <c r="D4" s="176" t="s">
        <v>355</v>
      </c>
      <c r="E4" s="176" t="s">
        <v>356</v>
      </c>
      <c r="F4" s="176" t="s">
        <v>357</v>
      </c>
      <c r="G4" s="176"/>
      <c r="H4" s="176"/>
    </row>
    <row r="5" ht="18.75" customHeight="1">
      <c r="A5" s="176"/>
      <c r="B5" s="176"/>
      <c r="C5" s="176"/>
      <c r="D5" s="176"/>
      <c r="E5" s="176"/>
      <c r="F5" s="176" t="s">
        <v>300</v>
      </c>
      <c r="G5" s="176" t="s">
        <v>358</v>
      </c>
      <c r="H5" s="176" t="s">
        <v>359</v>
      </c>
    </row>
    <row r="6" ht="18.75" customHeight="1">
      <c r="A6" s="177" t="s">
        <v>128</v>
      </c>
      <c r="B6" s="177" t="s">
        <v>129</v>
      </c>
      <c r="C6" s="177" t="s">
        <v>130</v>
      </c>
      <c r="D6" s="177" t="s">
        <v>131</v>
      </c>
      <c r="E6" s="177" t="s">
        <v>132</v>
      </c>
      <c r="F6" s="177" t="s">
        <v>133</v>
      </c>
      <c r="G6" s="177" t="s">
        <v>360</v>
      </c>
      <c r="H6" s="177" t="s">
        <v>361</v>
      </c>
    </row>
    <row r="7" ht="30" customHeight="1">
      <c r="A7" s="178"/>
      <c r="B7" s="178"/>
      <c r="C7" s="178"/>
      <c r="D7" s="178"/>
      <c r="E7" s="176"/>
      <c r="F7" s="179"/>
      <c r="G7" s="180"/>
      <c r="H7" s="180"/>
    </row>
    <row r="8" ht="20.25" customHeight="1">
      <c r="A8" s="176" t="s">
        <v>36</v>
      </c>
      <c r="B8" s="176"/>
      <c r="C8" s="176"/>
      <c r="D8" s="176"/>
      <c r="E8" s="176"/>
      <c r="F8" s="179"/>
      <c r="G8" s="180"/>
      <c r="H8" s="180"/>
    </row>
    <row r="9" ht="19.5" customHeight="1">
      <c r="A9" s="178" t="s">
        <v>362</v>
      </c>
      <c r="B9" s="178"/>
      <c r="C9" s="178"/>
      <c r="D9" s="178"/>
      <c r="E9" s="178"/>
      <c r="F9" s="181"/>
      <c r="G9" s="182"/>
      <c r="H9" s="182"/>
    </row>
    <row r="10" ht="30" customHeight="1">
      <c r="A10" s="169" t="s">
        <v>363</v>
      </c>
      <c r="B10" s="169"/>
      <c r="C10" s="169"/>
    </row>
  </sheetData>
  <mergeCells>
    <mergeCell ref="A2:H2"/>
    <mergeCell ref="F4:H4"/>
    <mergeCell ref="A8:E8"/>
    <mergeCell ref="A9:H9"/>
    <mergeCell ref="A4:A5"/>
    <mergeCell ref="B4:B5"/>
    <mergeCell ref="C4:C5"/>
    <mergeCell ref="D4:D5"/>
    <mergeCell ref="E4:E5"/>
  </mergeCells>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B0787-BF46-DF39-476E-EF0650A152C2}" mc:Ignorable="x14ac xr xr2 xr3">
  <sheetPr>
    <outlinePr summaryRight="0"/>
  </sheetPr>
  <dimension ref="A1:K17"/>
  <sheetViews>
    <sheetView showZeros="0" topLeftCell="A1" workbookViewId="0">
      <selection activeCell="B17" sqref="B17"/>
    </sheetView>
  </sheetViews>
  <sheetFormatPr defaultRowHeight="14.25" defaultColWidth="9.140625" customHeight="1"/>
  <cols>
    <col min="1" max="1" width="16.28125" customWidth="1"/>
    <col min="2" max="2" width="29.00390625" customWidth="1"/>
    <col min="3" max="3" width="23.8515625" customWidth="1"/>
    <col min="4" max="7" width="19.57421875" customWidth="1"/>
    <col min="8" max="8" width="15.421875" customWidth="1"/>
    <col min="9" max="11" width="19.57421875" customWidth="1"/>
  </cols>
  <sheetData>
    <row r="1" ht="13.5" customHeight="1">
      <c r="D1" s="109"/>
      <c r="E1" s="109"/>
      <c r="F1" s="109"/>
      <c r="G1" s="109"/>
      <c r="K1" s="28" t="s">
        <v>364</v>
      </c>
    </row>
    <row r="2" ht="27.75" customHeight="1">
      <c r="A2" s="62" t="s">
        <v>365</v>
      </c>
      <c r="B2" s="62"/>
      <c r="C2" s="62"/>
      <c r="D2" s="62"/>
      <c r="E2" s="62"/>
      <c r="F2" s="62"/>
      <c r="G2" s="62"/>
      <c r="H2" s="62"/>
      <c r="I2" s="62"/>
      <c r="J2" s="62"/>
      <c r="K2" s="62"/>
    </row>
    <row r="3" ht="21" customHeight="1">
      <c r="A3" s="81" t="str">
        <f>"单位名称："&amp;"云南省机关事务管理局抗战胜利纪念堂管理处"</f>
        <v>单位名称：云南省机关事务管理局抗战胜利纪念堂管理处</v>
      </c>
      <c r="B3" s="110"/>
      <c r="C3" s="110"/>
      <c r="D3" s="110"/>
      <c r="E3" s="110"/>
      <c r="F3" s="110"/>
      <c r="G3" s="110"/>
      <c r="H3" s="66"/>
      <c r="I3" s="66"/>
      <c r="J3" s="66"/>
      <c r="K3" s="183" t="s">
        <v>136</v>
      </c>
    </row>
    <row r="4" ht="21.75" customHeight="1">
      <c r="A4" s="111" t="s">
        <v>228</v>
      </c>
      <c r="B4" s="111" t="s">
        <v>148</v>
      </c>
      <c r="C4" s="111" t="s">
        <v>229</v>
      </c>
      <c r="D4" s="68" t="s">
        <v>149</v>
      </c>
      <c r="E4" s="68" t="s">
        <v>150</v>
      </c>
      <c r="F4" s="68" t="s">
        <v>151</v>
      </c>
      <c r="G4" s="68" t="s">
        <v>152</v>
      </c>
      <c r="H4" s="9" t="s">
        <v>36</v>
      </c>
      <c r="I4" s="7" t="s">
        <v>366</v>
      </c>
      <c r="J4" s="94"/>
      <c r="K4" s="8"/>
    </row>
    <row r="5" ht="21.75" customHeight="1">
      <c r="A5" s="114"/>
      <c r="B5" s="114"/>
      <c r="C5" s="114"/>
      <c r="D5" s="115"/>
      <c r="E5" s="115"/>
      <c r="F5" s="115"/>
      <c r="G5" s="115"/>
      <c r="H5" s="170"/>
      <c r="I5" s="68" t="s">
        <v>39</v>
      </c>
      <c r="J5" s="68" t="s">
        <v>40</v>
      </c>
      <c r="K5" s="68" t="s">
        <v>41</v>
      </c>
    </row>
    <row r="6" ht="40.5" customHeight="1">
      <c r="A6" s="116"/>
      <c r="B6" s="116"/>
      <c r="C6" s="116"/>
      <c r="D6" s="83"/>
      <c r="E6" s="83"/>
      <c r="F6" s="83"/>
      <c r="G6" s="83"/>
      <c r="H6" s="10"/>
      <c r="I6" s="83" t="s">
        <v>38</v>
      </c>
      <c r="J6" s="83"/>
      <c r="K6" s="83"/>
    </row>
    <row r="7" ht="15" customHeight="1">
      <c r="A7" s="126">
        <v>1</v>
      </c>
      <c r="B7" s="126">
        <v>2</v>
      </c>
      <c r="C7" s="126">
        <v>3</v>
      </c>
      <c r="D7" s="126">
        <v>4</v>
      </c>
      <c r="E7" s="126">
        <v>5</v>
      </c>
      <c r="F7" s="126">
        <v>6</v>
      </c>
      <c r="G7" s="126">
        <v>7</v>
      </c>
      <c r="H7" s="126">
        <v>8</v>
      </c>
      <c r="I7" s="126">
        <v>9</v>
      </c>
      <c r="J7" s="184">
        <v>10</v>
      </c>
      <c r="K7" s="184">
        <v>11</v>
      </c>
    </row>
    <row r="8" ht="30.75" customHeight="1">
      <c r="A8" s="75"/>
      <c r="B8" s="185"/>
      <c r="C8" s="75"/>
      <c r="D8" s="75"/>
      <c r="E8" s="75"/>
      <c r="F8" s="75"/>
      <c r="G8" s="75"/>
      <c r="H8" s="56"/>
      <c r="I8" s="56"/>
      <c r="J8" s="56"/>
      <c r="K8" s="56"/>
    </row>
    <row r="9" ht="30.75" customHeight="1">
      <c r="A9" s="185"/>
      <c r="B9" s="185"/>
      <c r="C9" s="185"/>
      <c r="D9" s="185"/>
      <c r="E9" s="185"/>
      <c r="F9" s="185"/>
      <c r="G9" s="185"/>
      <c r="H9" s="56"/>
      <c r="I9" s="56"/>
      <c r="J9" s="56"/>
      <c r="K9" s="56"/>
    </row>
    <row r="10" ht="18.75" customHeight="1">
      <c r="A10" s="121" t="s">
        <v>106</v>
      </c>
      <c r="B10" s="122"/>
      <c r="C10" s="122"/>
      <c r="D10" s="122"/>
      <c r="E10" s="122"/>
      <c r="F10" s="122"/>
      <c r="G10" s="123"/>
      <c r="H10" s="56"/>
      <c r="I10" s="56"/>
      <c r="J10" s="56"/>
      <c r="K10" s="56"/>
    </row>
    <row r="11" ht="18" customHeight="1">
      <c r="A11" s="169" t="s">
        <v>367</v>
      </c>
      <c r="B11" s="169"/>
      <c r="C11" s="169"/>
    </row>
  </sheetData>
  <mergeCells>
    <mergeCell ref="A2:K2"/>
    <mergeCell ref="A3:G3"/>
    <mergeCell ref="I4:K4"/>
    <mergeCell ref="A10:G10"/>
    <mergeCell ref="A11:C11"/>
    <mergeCell ref="A4:A6"/>
    <mergeCell ref="B4:B6"/>
    <mergeCell ref="C4:C6"/>
    <mergeCell ref="D4:D6"/>
    <mergeCell ref="E4:E6"/>
    <mergeCell ref="F4:F6"/>
    <mergeCell ref="G4:G6"/>
    <mergeCell ref="H4:H6"/>
    <mergeCell ref="I5:I6"/>
    <mergeCell ref="J5:J6"/>
    <mergeCell ref="K5:K6"/>
  </mergeCells>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1A4A1-FA91-20E3-52D6-1096A80798EF}" mc:Ignorable="x14ac xr xr2 xr3">
  <sheetPr>
    <outlinePr summaryRight="0"/>
  </sheetPr>
  <dimension ref="A1:G11"/>
  <sheetViews>
    <sheetView showZeros="0" topLeftCell="A1" workbookViewId="0">
      <selection activeCell="A1" sqref="A1"/>
    </sheetView>
  </sheetViews>
  <sheetFormatPr defaultRowHeight="14.25" defaultColWidth="9.140625" customHeight="1"/>
  <cols>
    <col min="1" max="1" width="48.00390625" customWidth="1"/>
    <col min="2" max="2" width="28.00390625" customWidth="1"/>
    <col min="3" max="3" width="37.57421875" customWidth="1"/>
    <col min="4" max="4" width="17.00390625" customWidth="1"/>
    <col min="5" max="7" width="27.00390625" customWidth="1"/>
  </cols>
  <sheetData>
    <row r="1" ht="13.5" customHeight="1">
      <c r="D1" s="109"/>
      <c r="G1" s="28" t="s">
        <v>368</v>
      </c>
    </row>
    <row r="2" ht="27.75" customHeight="1">
      <c r="A2" s="90" t="s">
        <v>369</v>
      </c>
      <c r="B2" s="90"/>
      <c r="C2" s="90"/>
      <c r="D2" s="90"/>
      <c r="E2" s="90"/>
      <c r="F2" s="90"/>
      <c r="G2" s="90"/>
    </row>
    <row r="3" ht="27.75" customHeight="1">
      <c r="A3" s="81" t="str">
        <f>"单位名称："&amp;"云南省机关事务管理局抗战胜利纪念堂管理处"</f>
        <v>单位名称：云南省机关事务管理局抗战胜利纪念堂管理处</v>
      </c>
      <c r="B3" s="110"/>
      <c r="C3" s="110"/>
      <c r="D3" s="110"/>
      <c r="E3" s="66"/>
      <c r="F3" s="66"/>
      <c r="G3" s="183" t="s">
        <v>136</v>
      </c>
    </row>
    <row r="4" ht="21.75" customHeight="1">
      <c r="A4" s="111" t="s">
        <v>229</v>
      </c>
      <c r="B4" s="111" t="s">
        <v>228</v>
      </c>
      <c r="C4" s="111" t="s">
        <v>148</v>
      </c>
      <c r="D4" s="68" t="s">
        <v>370</v>
      </c>
      <c r="E4" s="7" t="s">
        <v>39</v>
      </c>
      <c r="F4" s="94"/>
      <c r="G4" s="8"/>
    </row>
    <row r="5" ht="21.75" customHeight="1">
      <c r="A5" s="114"/>
      <c r="B5" s="114"/>
      <c r="C5" s="114"/>
      <c r="D5" s="115"/>
      <c r="E5" s="9" t="s">
        <v>371</v>
      </c>
      <c r="F5" s="68" t="s">
        <v>372</v>
      </c>
      <c r="G5" s="68" t="s">
        <v>373</v>
      </c>
    </row>
    <row r="6" ht="40.5" customHeight="1">
      <c r="A6" s="116"/>
      <c r="B6" s="116"/>
      <c r="C6" s="116"/>
      <c r="D6" s="83"/>
      <c r="E6" s="10"/>
      <c r="F6" s="83" t="s">
        <v>38</v>
      </c>
      <c r="G6" s="83"/>
    </row>
    <row r="7" ht="15" customHeight="1">
      <c r="A7" s="126">
        <v>1</v>
      </c>
      <c r="B7" s="126">
        <v>2</v>
      </c>
      <c r="C7" s="126">
        <v>3</v>
      </c>
      <c r="D7" s="126">
        <v>4</v>
      </c>
      <c r="E7" s="126">
        <v>5</v>
      </c>
      <c r="F7" s="126">
        <v>6</v>
      </c>
      <c r="G7" s="126">
        <v>7</v>
      </c>
    </row>
    <row r="8" ht="30" customHeight="1">
      <c r="A8" s="185"/>
      <c r="B8" s="186"/>
      <c r="C8" s="186"/>
      <c r="D8" s="185"/>
      <c r="E8" s="56"/>
      <c r="F8" s="56"/>
      <c r="G8" s="56"/>
    </row>
    <row r="9" ht="30" customHeight="1">
      <c r="A9" s="185"/>
      <c r="B9" s="185"/>
      <c r="C9" s="185"/>
      <c r="D9" s="185"/>
      <c r="E9" s="56"/>
      <c r="F9" s="56"/>
      <c r="G9" s="56"/>
    </row>
    <row r="10" ht="18.75" customHeight="1">
      <c r="A10" s="187" t="s">
        <v>36</v>
      </c>
      <c r="B10" s="188" t="s">
        <v>374</v>
      </c>
      <c r="C10" s="188"/>
      <c r="D10" s="189"/>
      <c r="E10" s="56"/>
      <c r="F10" s="56"/>
      <c r="G10" s="56"/>
    </row>
    <row r="11" ht="15.75" customHeight="1">
      <c r="A11" s="169" t="s">
        <v>375</v>
      </c>
      <c r="B11" s="169"/>
    </row>
  </sheetData>
  <mergeCells>
    <mergeCell ref="A2:G2"/>
    <mergeCell ref="A3:D3"/>
    <mergeCell ref="E4:G4"/>
    <mergeCell ref="A10:D10"/>
    <mergeCell ref="A11:B11"/>
    <mergeCell ref="A4:A6"/>
    <mergeCell ref="B4:B6"/>
    <mergeCell ref="C4:C6"/>
    <mergeCell ref="D4:D6"/>
    <mergeCell ref="E5:E6"/>
    <mergeCell ref="F5:F6"/>
    <mergeCell ref="G5:G6"/>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093D9-303B-F081-AB3E-A596D4E9D07C}" mc:Ignorable="x14ac xr xr2 xr3">
  <sheetPr>
    <outlinePr summaryRight="0"/>
  </sheetPr>
  <dimension ref="A1:S9"/>
  <sheetViews>
    <sheetView showZeros="0" topLeftCell="G1" workbookViewId="0">
      <selection activeCell="P8" sqref="P8:S8"/>
    </sheetView>
  </sheetViews>
  <sheetFormatPr defaultRowHeight="14.25" defaultColWidth="8.00390625" customHeight="1"/>
  <cols>
    <col min="1" max="1" width="21.140625" customWidth="1"/>
    <col min="2" max="2" width="35.28125" customWidth="1"/>
    <col min="3" max="19" width="16.140625" customWidth="1"/>
  </cols>
  <sheetData>
    <row r="1" ht="12" customHeight="1">
      <c r="A1" s="26"/>
      <c r="J1" s="27"/>
      <c r="R1" s="28" t="s">
        <v>32</v>
      </c>
    </row>
    <row r="2" ht="36" customHeight="1">
      <c r="A2" s="29" t="s">
        <v>33</v>
      </c>
      <c r="B2" s="30"/>
      <c r="C2" s="30"/>
      <c r="D2" s="30"/>
      <c r="E2" s="30"/>
      <c r="F2" s="30"/>
      <c r="G2" s="30"/>
      <c r="H2" s="30"/>
      <c r="I2" s="30"/>
      <c r="J2" s="31"/>
      <c r="K2" s="30"/>
      <c r="L2" s="30"/>
      <c r="M2" s="30"/>
      <c r="N2" s="30"/>
      <c r="O2" s="30"/>
      <c r="P2" s="30"/>
      <c r="Q2" s="30"/>
      <c r="R2" s="30"/>
      <c r="S2" s="30"/>
    </row>
    <row r="3" ht="20.25" customHeight="1">
      <c r="A3" s="32" t="str">
        <f>"单位名称："&amp;"云南省机关事务管理局抗战胜利纪念堂管理处"</f>
        <v>单位名称：云南省机关事务管理局抗战胜利纪念堂管理处</v>
      </c>
      <c r="B3" s="33"/>
      <c r="C3" s="33"/>
      <c r="D3" s="33"/>
      <c r="E3" s="33"/>
      <c r="F3" s="33"/>
      <c r="G3" s="33"/>
      <c r="H3" s="33"/>
      <c r="I3" s="33"/>
      <c r="J3" s="34"/>
      <c r="K3" s="33"/>
      <c r="L3" s="33"/>
      <c r="M3" s="33"/>
      <c r="N3" s="35"/>
      <c r="O3" s="35"/>
      <c r="P3" s="35"/>
      <c r="Q3" s="35"/>
      <c r="R3" s="35" t="s">
        <v>3</v>
      </c>
      <c r="S3" s="35" t="s">
        <v>3</v>
      </c>
    </row>
    <row r="4" ht="18.75" customHeight="1">
      <c r="A4" s="36" t="s">
        <v>34</v>
      </c>
      <c r="B4" s="37" t="s">
        <v>35</v>
      </c>
      <c r="C4" s="37" t="s">
        <v>36</v>
      </c>
      <c r="D4" s="38" t="s">
        <v>37</v>
      </c>
      <c r="E4" s="39"/>
      <c r="F4" s="39"/>
      <c r="G4" s="39"/>
      <c r="H4" s="39"/>
      <c r="I4" s="39"/>
      <c r="J4" s="40"/>
      <c r="K4" s="39"/>
      <c r="L4" s="39"/>
      <c r="M4" s="39"/>
      <c r="N4" s="41"/>
      <c r="O4" s="41" t="s">
        <v>26</v>
      </c>
      <c r="P4" s="41"/>
      <c r="Q4" s="41"/>
      <c r="R4" s="41"/>
      <c r="S4" s="41"/>
    </row>
    <row r="5" ht="18" customHeight="1">
      <c r="A5" s="42"/>
      <c r="B5" s="43"/>
      <c r="C5" s="43"/>
      <c r="D5" s="43" t="s">
        <v>38</v>
      </c>
      <c r="E5" s="43" t="s">
        <v>39</v>
      </c>
      <c r="F5" s="43" t="s">
        <v>40</v>
      </c>
      <c r="G5" s="43" t="s">
        <v>41</v>
      </c>
      <c r="H5" s="43" t="s">
        <v>42</v>
      </c>
      <c r="I5" s="44" t="s">
        <v>43</v>
      </c>
      <c r="J5" s="45"/>
      <c r="K5" s="44" t="s">
        <v>44</v>
      </c>
      <c r="L5" s="44" t="s">
        <v>45</v>
      </c>
      <c r="M5" s="44" t="s">
        <v>46</v>
      </c>
      <c r="N5" s="46" t="s">
        <v>47</v>
      </c>
      <c r="O5" s="47" t="s">
        <v>38</v>
      </c>
      <c r="P5" s="47" t="s">
        <v>39</v>
      </c>
      <c r="Q5" s="47" t="s">
        <v>40</v>
      </c>
      <c r="R5" s="47" t="s">
        <v>41</v>
      </c>
      <c r="S5" s="47" t="s">
        <v>48</v>
      </c>
    </row>
    <row r="6" ht="29.25" customHeight="1">
      <c r="A6" s="48"/>
      <c r="B6" s="49"/>
      <c r="C6" s="49"/>
      <c r="D6" s="49"/>
      <c r="E6" s="49"/>
      <c r="F6" s="49"/>
      <c r="G6" s="49"/>
      <c r="H6" s="49"/>
      <c r="I6" s="50" t="s">
        <v>38</v>
      </c>
      <c r="J6" s="50" t="s">
        <v>49</v>
      </c>
      <c r="K6" s="50" t="s">
        <v>44</v>
      </c>
      <c r="L6" s="50" t="s">
        <v>45</v>
      </c>
      <c r="M6" s="50" t="s">
        <v>46</v>
      </c>
      <c r="N6" s="50" t="s">
        <v>47</v>
      </c>
      <c r="O6" s="50"/>
      <c r="P6" s="50"/>
      <c r="Q6" s="50"/>
      <c r="R6" s="50"/>
      <c r="S6" s="50"/>
    </row>
    <row r="7" ht="16.5" customHeight="1">
      <c r="A7" s="51">
        <v>1</v>
      </c>
      <c r="B7" s="52">
        <v>2</v>
      </c>
      <c r="C7" s="52">
        <v>3</v>
      </c>
      <c r="D7" s="52">
        <v>4</v>
      </c>
      <c r="E7" s="51">
        <v>5</v>
      </c>
      <c r="F7" s="52">
        <v>6</v>
      </c>
      <c r="G7" s="52">
        <v>7</v>
      </c>
      <c r="H7" s="51">
        <v>8</v>
      </c>
      <c r="I7" s="52">
        <v>9</v>
      </c>
      <c r="J7" s="53">
        <v>10</v>
      </c>
      <c r="K7" s="53">
        <v>11</v>
      </c>
      <c r="L7" s="54">
        <v>12</v>
      </c>
      <c r="M7" s="53">
        <v>13</v>
      </c>
      <c r="N7" s="53">
        <v>14</v>
      </c>
      <c r="O7" s="53">
        <v>15</v>
      </c>
      <c r="P7" s="53">
        <v>16</v>
      </c>
      <c r="Q7" s="53">
        <v>17</v>
      </c>
      <c r="R7" s="53">
        <v>18</v>
      </c>
      <c r="S7" s="53">
        <v>19</v>
      </c>
    </row>
    <row r="8" ht="31.5" customHeight="1">
      <c r="A8" s="55" t="s">
        <v>50</v>
      </c>
      <c r="B8" s="55" t="s">
        <v>51</v>
      </c>
      <c r="C8" s="56">
        <v>35894158.09</v>
      </c>
      <c r="D8" s="57">
        <v>16420341.32</v>
      </c>
      <c r="E8" s="58">
        <v>1464253.9</v>
      </c>
      <c r="F8" s="58"/>
      <c r="G8" s="58"/>
      <c r="H8" s="58"/>
      <c r="I8" s="58">
        <v>14956087.42</v>
      </c>
      <c r="J8" s="58"/>
      <c r="K8" s="58">
        <v>4755991.59</v>
      </c>
      <c r="L8" s="58">
        <v>10200095.83</v>
      </c>
      <c r="M8" s="58"/>
      <c r="N8" s="58"/>
      <c r="O8" s="58">
        <v>19473816.77</v>
      </c>
      <c r="P8" s="58">
        <v>6774100</v>
      </c>
      <c r="Q8" s="58"/>
      <c r="R8" s="58"/>
      <c r="S8" s="58">
        <v>12699716.77</v>
      </c>
    </row>
    <row r="9" ht="16.5" customHeight="1">
      <c r="A9" s="59" t="s">
        <v>36</v>
      </c>
      <c r="B9" s="60"/>
      <c r="C9" s="57">
        <v>35894158.09</v>
      </c>
      <c r="D9" s="57">
        <v>16420341.32</v>
      </c>
      <c r="E9" s="58">
        <v>1464253.9</v>
      </c>
      <c r="F9" s="58"/>
      <c r="G9" s="58"/>
      <c r="H9" s="58"/>
      <c r="I9" s="58">
        <v>14956087.42</v>
      </c>
      <c r="J9" s="58"/>
      <c r="K9" s="58">
        <v>4755991.59</v>
      </c>
      <c r="L9" s="58">
        <v>10200095.83</v>
      </c>
      <c r="M9" s="58"/>
      <c r="N9" s="58"/>
      <c r="O9" s="58">
        <v>19473816.77</v>
      </c>
      <c r="P9" s="58">
        <v>6774100</v>
      </c>
      <c r="Q9" s="58"/>
      <c r="R9" s="58"/>
      <c r="S9" s="58">
        <v>12699716.77</v>
      </c>
    </row>
  </sheetData>
  <mergeCells>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DAE2F-1BCF-1A3C-BBEB-4173B0D19D5F}" mc:Ignorable="x14ac xr xr2 xr3">
  <sheetPr>
    <outlinePr summaryRight="0"/>
  </sheetPr>
  <dimension ref="A1:O35"/>
  <sheetViews>
    <sheetView showZeros="0" topLeftCell="A5" workbookViewId="0">
      <selection activeCell="B35" sqref="B35"/>
    </sheetView>
  </sheetViews>
  <sheetFormatPr defaultRowHeight="14.25" defaultColWidth="9.140625" customHeight="1"/>
  <cols>
    <col min="1" max="1" width="14.28125" customWidth="1"/>
    <col min="2" max="2" width="32.57421875" customWidth="1"/>
    <col min="3" max="6" width="18.8515625" customWidth="1"/>
    <col min="7" max="7" width="21.28125" customWidth="1"/>
    <col min="8" max="9" width="18.8515625" customWidth="1"/>
    <col min="10" max="10" width="17.8515625" customWidth="1"/>
    <col min="11" max="15" width="18.8515625" customWidth="1"/>
  </cols>
  <sheetData>
    <row r="1" ht="15.75" customHeight="1">
      <c r="O1" s="61" t="s">
        <v>52</v>
      </c>
    </row>
    <row r="2" ht="28.5" customHeight="1">
      <c r="A2" s="62" t="s">
        <v>53</v>
      </c>
      <c r="B2" s="62"/>
      <c r="C2" s="62"/>
      <c r="D2" s="62"/>
      <c r="E2" s="62"/>
      <c r="F2" s="62"/>
      <c r="G2" s="62"/>
      <c r="H2" s="62"/>
      <c r="I2" s="62"/>
      <c r="J2" s="62"/>
      <c r="K2" s="62"/>
      <c r="L2" s="62"/>
      <c r="M2" s="62"/>
      <c r="N2" s="62"/>
      <c r="O2" s="62"/>
    </row>
    <row r="3" ht="23.25" customHeight="1">
      <c r="A3" s="63" t="str">
        <f>"单位名称："&amp;"云南省机关事务管理局抗战胜利纪念堂管理处"</f>
        <v>单位名称：云南省机关事务管理局抗战胜利纪念堂管理处</v>
      </c>
      <c r="B3" s="64"/>
      <c r="C3" s="65"/>
      <c r="D3" s="65"/>
      <c r="E3" s="65"/>
      <c r="F3" s="65"/>
      <c r="G3" s="66"/>
      <c r="H3" s="65"/>
      <c r="I3" s="65"/>
      <c r="J3" s="66"/>
      <c r="K3" s="65"/>
      <c r="L3" s="65"/>
      <c r="M3" s="66"/>
      <c r="N3" s="66"/>
      <c r="O3" s="67" t="s">
        <v>3</v>
      </c>
    </row>
    <row r="4" ht="18.75" customHeight="1">
      <c r="A4" s="68" t="s">
        <v>54</v>
      </c>
      <c r="B4" s="68" t="s">
        <v>55</v>
      </c>
      <c r="C4" s="9" t="s">
        <v>36</v>
      </c>
      <c r="D4" s="69" t="s">
        <v>39</v>
      </c>
      <c r="E4" s="69"/>
      <c r="F4" s="69"/>
      <c r="G4" s="70" t="s">
        <v>40</v>
      </c>
      <c r="H4" s="68" t="s">
        <v>41</v>
      </c>
      <c r="I4" s="68" t="s">
        <v>56</v>
      </c>
      <c r="J4" s="7" t="s">
        <v>57</v>
      </c>
      <c r="K4" s="71" t="s">
        <v>58</v>
      </c>
      <c r="L4" s="71" t="s">
        <v>59</v>
      </c>
      <c r="M4" s="71" t="s">
        <v>60</v>
      </c>
      <c r="N4" s="71" t="s">
        <v>61</v>
      </c>
      <c r="O4" s="72" t="s">
        <v>62</v>
      </c>
    </row>
    <row r="5" ht="30" customHeight="1">
      <c r="A5" s="10"/>
      <c r="B5" s="10"/>
      <c r="C5" s="10"/>
      <c r="D5" s="69" t="s">
        <v>38</v>
      </c>
      <c r="E5" s="69" t="s">
        <v>63</v>
      </c>
      <c r="F5" s="69" t="s">
        <v>64</v>
      </c>
      <c r="G5" s="10"/>
      <c r="H5" s="10"/>
      <c r="I5" s="10"/>
      <c r="J5" s="69" t="s">
        <v>38</v>
      </c>
      <c r="K5" s="73" t="s">
        <v>58</v>
      </c>
      <c r="L5" s="73" t="s">
        <v>59</v>
      </c>
      <c r="M5" s="73" t="s">
        <v>60</v>
      </c>
      <c r="N5" s="73" t="s">
        <v>61</v>
      </c>
      <c r="O5" s="73" t="s">
        <v>62</v>
      </c>
    </row>
    <row r="6" ht="16.5" customHeight="1">
      <c r="A6" s="69">
        <v>1</v>
      </c>
      <c r="B6" s="69">
        <v>2</v>
      </c>
      <c r="C6" s="69">
        <v>3</v>
      </c>
      <c r="D6" s="69">
        <v>4</v>
      </c>
      <c r="E6" s="69">
        <v>5</v>
      </c>
      <c r="F6" s="69">
        <v>6</v>
      </c>
      <c r="G6" s="69">
        <v>7</v>
      </c>
      <c r="H6" s="74">
        <v>8</v>
      </c>
      <c r="I6" s="74">
        <v>9</v>
      </c>
      <c r="J6" s="74">
        <v>10</v>
      </c>
      <c r="K6" s="74">
        <v>11</v>
      </c>
      <c r="L6" s="74">
        <v>12</v>
      </c>
      <c r="M6" s="74">
        <v>13</v>
      </c>
      <c r="N6" s="74">
        <v>14</v>
      </c>
      <c r="O6" s="69">
        <v>15</v>
      </c>
    </row>
    <row r="7" ht="20.25" customHeight="1">
      <c r="A7" s="75" t="s">
        <v>65</v>
      </c>
      <c r="B7" s="75" t="s">
        <v>66</v>
      </c>
      <c r="C7" s="12">
        <v>10141003.12</v>
      </c>
      <c r="D7" s="12">
        <v>1261783.12</v>
      </c>
      <c r="E7" s="12">
        <v>1261783.12</v>
      </c>
      <c r="F7" s="12"/>
      <c r="G7" s="14"/>
      <c r="H7" s="12"/>
      <c r="I7" s="12"/>
      <c r="J7" s="12">
        <v>8879220</v>
      </c>
      <c r="K7" s="12"/>
      <c r="L7" s="12">
        <v>8879220</v>
      </c>
      <c r="M7" s="14"/>
      <c r="N7" s="12"/>
      <c r="O7" s="12"/>
    </row>
    <row r="8" ht="20.25" customHeight="1">
      <c r="A8" s="76" t="s">
        <v>67</v>
      </c>
      <c r="B8" s="76" t="s">
        <v>68</v>
      </c>
      <c r="C8" s="12">
        <v>10141003.12</v>
      </c>
      <c r="D8" s="12">
        <v>1261783.12</v>
      </c>
      <c r="E8" s="12">
        <v>1261783.12</v>
      </c>
      <c r="F8" s="12"/>
      <c r="G8" s="14"/>
      <c r="H8" s="12"/>
      <c r="I8" s="12"/>
      <c r="J8" s="12">
        <v>8879220</v>
      </c>
      <c r="K8" s="12"/>
      <c r="L8" s="12">
        <v>8879220</v>
      </c>
      <c r="M8" s="14"/>
      <c r="N8" s="12"/>
      <c r="O8" s="12"/>
    </row>
    <row r="9" ht="20.25" customHeight="1">
      <c r="A9" s="77" t="s">
        <v>69</v>
      </c>
      <c r="B9" s="77" t="s">
        <v>70</v>
      </c>
      <c r="C9" s="12">
        <v>10141003.12</v>
      </c>
      <c r="D9" s="12">
        <v>1261783.12</v>
      </c>
      <c r="E9" s="12">
        <v>1261783.12</v>
      </c>
      <c r="F9" s="12"/>
      <c r="G9" s="14"/>
      <c r="H9" s="12"/>
      <c r="I9" s="12"/>
      <c r="J9" s="12">
        <v>8879220</v>
      </c>
      <c r="K9" s="12"/>
      <c r="L9" s="12">
        <v>8879220</v>
      </c>
      <c r="M9" s="14"/>
      <c r="N9" s="12"/>
      <c r="O9" s="12"/>
    </row>
    <row r="10" ht="20.25" customHeight="1">
      <c r="A10" s="75" t="s">
        <v>71</v>
      </c>
      <c r="B10" s="75" t="s">
        <v>72</v>
      </c>
      <c r="C10" s="12">
        <v>6774100</v>
      </c>
      <c r="D10" s="12">
        <v>6774100</v>
      </c>
      <c r="E10" s="12"/>
      <c r="F10" s="12">
        <v>6774100</v>
      </c>
      <c r="G10" s="14"/>
      <c r="H10" s="12"/>
      <c r="I10" s="12"/>
      <c r="J10" s="12"/>
      <c r="K10" s="12"/>
      <c r="L10" s="12"/>
      <c r="M10" s="14"/>
      <c r="N10" s="12"/>
      <c r="O10" s="12"/>
    </row>
    <row r="11" ht="20.25" customHeight="1">
      <c r="A11" s="76" t="s">
        <v>73</v>
      </c>
      <c r="B11" s="76" t="s">
        <v>74</v>
      </c>
      <c r="C11" s="12">
        <v>6774100</v>
      </c>
      <c r="D11" s="12">
        <v>6774100</v>
      </c>
      <c r="E11" s="12"/>
      <c r="F11" s="12">
        <v>6774100</v>
      </c>
      <c r="G11" s="14"/>
      <c r="H11" s="12"/>
      <c r="I11" s="12"/>
      <c r="J11" s="12"/>
      <c r="K11" s="12"/>
      <c r="L11" s="12"/>
      <c r="M11" s="14"/>
      <c r="N11" s="12"/>
      <c r="O11" s="12"/>
    </row>
    <row r="12" ht="20.25" customHeight="1">
      <c r="A12" s="77" t="s">
        <v>75</v>
      </c>
      <c r="B12" s="77" t="s">
        <v>76</v>
      </c>
      <c r="C12" s="12">
        <v>6774100</v>
      </c>
      <c r="D12" s="12">
        <v>6774100</v>
      </c>
      <c r="E12" s="12"/>
      <c r="F12" s="12">
        <v>6774100</v>
      </c>
      <c r="G12" s="14"/>
      <c r="H12" s="12"/>
      <c r="I12" s="12"/>
      <c r="J12" s="12"/>
      <c r="K12" s="12"/>
      <c r="L12" s="12"/>
      <c r="M12" s="14"/>
      <c r="N12" s="12"/>
      <c r="O12" s="12"/>
    </row>
    <row r="13" ht="20.25" customHeight="1">
      <c r="A13" s="75" t="s">
        <v>77</v>
      </c>
      <c r="B13" s="75" t="s">
        <v>78</v>
      </c>
      <c r="C13" s="12">
        <v>607680.53</v>
      </c>
      <c r="D13" s="12">
        <v>3627.5</v>
      </c>
      <c r="E13" s="12">
        <v>3627.5</v>
      </c>
      <c r="F13" s="12"/>
      <c r="G13" s="14"/>
      <c r="H13" s="12"/>
      <c r="I13" s="12"/>
      <c r="J13" s="12">
        <v>604053.03</v>
      </c>
      <c r="K13" s="12"/>
      <c r="L13" s="12">
        <v>604053.03</v>
      </c>
      <c r="M13" s="14"/>
      <c r="N13" s="12"/>
      <c r="O13" s="12"/>
    </row>
    <row r="14" ht="20.25" customHeight="1">
      <c r="A14" s="76" t="s">
        <v>79</v>
      </c>
      <c r="B14" s="76" t="s">
        <v>80</v>
      </c>
      <c r="C14" s="12">
        <v>586423.01</v>
      </c>
      <c r="D14" s="12">
        <v>1080</v>
      </c>
      <c r="E14" s="12">
        <v>1080</v>
      </c>
      <c r="F14" s="12"/>
      <c r="G14" s="14"/>
      <c r="H14" s="12"/>
      <c r="I14" s="12"/>
      <c r="J14" s="12">
        <v>585343.01</v>
      </c>
      <c r="K14" s="12"/>
      <c r="L14" s="12">
        <v>585343.01</v>
      </c>
      <c r="M14" s="14"/>
      <c r="N14" s="12"/>
      <c r="O14" s="12"/>
    </row>
    <row r="15" ht="20.25" customHeight="1">
      <c r="A15" s="77" t="s">
        <v>81</v>
      </c>
      <c r="B15" s="77" t="s">
        <v>82</v>
      </c>
      <c r="C15" s="12">
        <v>1080</v>
      </c>
      <c r="D15" s="12">
        <v>1080</v>
      </c>
      <c r="E15" s="12">
        <v>1080</v>
      </c>
      <c r="F15" s="12"/>
      <c r="G15" s="14"/>
      <c r="H15" s="12"/>
      <c r="I15" s="12"/>
      <c r="J15" s="12"/>
      <c r="K15" s="12"/>
      <c r="L15" s="12"/>
      <c r="M15" s="14"/>
      <c r="N15" s="12"/>
      <c r="O15" s="12"/>
    </row>
    <row r="16" ht="20.25" customHeight="1">
      <c r="A16" s="77" t="s">
        <v>83</v>
      </c>
      <c r="B16" s="77" t="s">
        <v>84</v>
      </c>
      <c r="C16" s="12">
        <v>390228.67</v>
      </c>
      <c r="D16" s="12"/>
      <c r="E16" s="12"/>
      <c r="F16" s="12"/>
      <c r="G16" s="14"/>
      <c r="H16" s="12"/>
      <c r="I16" s="12"/>
      <c r="J16" s="12">
        <v>390228.67</v>
      </c>
      <c r="K16" s="12"/>
      <c r="L16" s="12">
        <v>390228.67</v>
      </c>
      <c r="M16" s="14"/>
      <c r="N16" s="12"/>
      <c r="O16" s="12"/>
    </row>
    <row r="17" ht="20.25" customHeight="1">
      <c r="A17" s="77" t="s">
        <v>85</v>
      </c>
      <c r="B17" s="77" t="s">
        <v>86</v>
      </c>
      <c r="C17" s="12">
        <v>195114.34</v>
      </c>
      <c r="D17" s="12"/>
      <c r="E17" s="12"/>
      <c r="F17" s="12"/>
      <c r="G17" s="14"/>
      <c r="H17" s="12"/>
      <c r="I17" s="12"/>
      <c r="J17" s="12">
        <v>195114.34</v>
      </c>
      <c r="K17" s="12"/>
      <c r="L17" s="12">
        <v>195114.34</v>
      </c>
      <c r="M17" s="14"/>
      <c r="N17" s="12"/>
      <c r="O17" s="12"/>
    </row>
    <row r="18" ht="20.25" customHeight="1">
      <c r="A18" s="76" t="s">
        <v>87</v>
      </c>
      <c r="B18" s="76" t="s">
        <v>88</v>
      </c>
      <c r="C18" s="12">
        <v>21257.52</v>
      </c>
      <c r="D18" s="12">
        <v>2547.5</v>
      </c>
      <c r="E18" s="12">
        <v>2547.5</v>
      </c>
      <c r="F18" s="12"/>
      <c r="G18" s="14"/>
      <c r="H18" s="12"/>
      <c r="I18" s="12"/>
      <c r="J18" s="12">
        <v>18710.02</v>
      </c>
      <c r="K18" s="12"/>
      <c r="L18" s="12">
        <v>18710.02</v>
      </c>
      <c r="M18" s="14"/>
      <c r="N18" s="12"/>
      <c r="O18" s="12"/>
    </row>
    <row r="19" ht="20.25" customHeight="1">
      <c r="A19" s="77" t="s">
        <v>89</v>
      </c>
      <c r="B19" s="77" t="s">
        <v>88</v>
      </c>
      <c r="C19" s="12">
        <v>21257.52</v>
      </c>
      <c r="D19" s="12">
        <v>2547.5</v>
      </c>
      <c r="E19" s="12">
        <v>2547.5</v>
      </c>
      <c r="F19" s="12"/>
      <c r="G19" s="14"/>
      <c r="H19" s="12"/>
      <c r="I19" s="12"/>
      <c r="J19" s="12">
        <v>18710.02</v>
      </c>
      <c r="K19" s="12"/>
      <c r="L19" s="12">
        <v>18710.02</v>
      </c>
      <c r="M19" s="14"/>
      <c r="N19" s="12"/>
      <c r="O19" s="12"/>
    </row>
    <row r="20" ht="20.25" customHeight="1">
      <c r="A20" s="75" t="s">
        <v>90</v>
      </c>
      <c r="B20" s="75" t="s">
        <v>91</v>
      </c>
      <c r="C20" s="12">
        <v>516828.1</v>
      </c>
      <c r="D20" s="12">
        <v>198843.28</v>
      </c>
      <c r="E20" s="12">
        <v>198843.28</v>
      </c>
      <c r="F20" s="12"/>
      <c r="G20" s="14"/>
      <c r="H20" s="12"/>
      <c r="I20" s="12"/>
      <c r="J20" s="12">
        <v>317984.82</v>
      </c>
      <c r="K20" s="12"/>
      <c r="L20" s="12">
        <v>317984.82</v>
      </c>
      <c r="M20" s="14"/>
      <c r="N20" s="12"/>
      <c r="O20" s="12"/>
    </row>
    <row r="21" ht="20.25" customHeight="1">
      <c r="A21" s="76" t="s">
        <v>92</v>
      </c>
      <c r="B21" s="76" t="s">
        <v>93</v>
      </c>
      <c r="C21" s="12">
        <v>516828.1</v>
      </c>
      <c r="D21" s="12">
        <v>198843.28</v>
      </c>
      <c r="E21" s="12">
        <v>198843.28</v>
      </c>
      <c r="F21" s="12"/>
      <c r="G21" s="14"/>
      <c r="H21" s="12"/>
      <c r="I21" s="12"/>
      <c r="J21" s="12">
        <v>317984.82</v>
      </c>
      <c r="K21" s="12"/>
      <c r="L21" s="12">
        <v>317984.82</v>
      </c>
      <c r="M21" s="14"/>
      <c r="N21" s="12"/>
      <c r="O21" s="12"/>
    </row>
    <row r="22" ht="20.25" customHeight="1">
      <c r="A22" s="77" t="s">
        <v>94</v>
      </c>
      <c r="B22" s="77" t="s">
        <v>95</v>
      </c>
      <c r="C22" s="12">
        <v>228617.47</v>
      </c>
      <c r="D22" s="12">
        <v>127375.19</v>
      </c>
      <c r="E22" s="12">
        <v>127375.19</v>
      </c>
      <c r="F22" s="12"/>
      <c r="G22" s="14"/>
      <c r="H22" s="12"/>
      <c r="I22" s="12"/>
      <c r="J22" s="12">
        <v>101242.28</v>
      </c>
      <c r="K22" s="12"/>
      <c r="L22" s="12">
        <v>101242.28</v>
      </c>
      <c r="M22" s="14"/>
      <c r="N22" s="12"/>
      <c r="O22" s="12"/>
    </row>
    <row r="23" ht="20.25" customHeight="1">
      <c r="A23" s="77" t="s">
        <v>96</v>
      </c>
      <c r="B23" s="77" t="s">
        <v>97</v>
      </c>
      <c r="C23" s="12">
        <v>256852.83</v>
      </c>
      <c r="D23" s="12">
        <v>63687.59</v>
      </c>
      <c r="E23" s="12">
        <v>63687.59</v>
      </c>
      <c r="F23" s="12"/>
      <c r="G23" s="14"/>
      <c r="H23" s="12"/>
      <c r="I23" s="12"/>
      <c r="J23" s="12">
        <v>193165.24</v>
      </c>
      <c r="K23" s="12"/>
      <c r="L23" s="12">
        <v>193165.24</v>
      </c>
      <c r="M23" s="14"/>
      <c r="N23" s="12"/>
      <c r="O23" s="12"/>
    </row>
    <row r="24" ht="20.25" customHeight="1">
      <c r="A24" s="77" t="s">
        <v>98</v>
      </c>
      <c r="B24" s="77" t="s">
        <v>99</v>
      </c>
      <c r="C24" s="12">
        <v>31357.8</v>
      </c>
      <c r="D24" s="12">
        <v>7780.5</v>
      </c>
      <c r="E24" s="12">
        <v>7780.5</v>
      </c>
      <c r="F24" s="12"/>
      <c r="G24" s="14"/>
      <c r="H24" s="12"/>
      <c r="I24" s="12"/>
      <c r="J24" s="12">
        <v>23577.3</v>
      </c>
      <c r="K24" s="12"/>
      <c r="L24" s="12">
        <v>23577.3</v>
      </c>
      <c r="M24" s="14"/>
      <c r="N24" s="12"/>
      <c r="O24" s="12"/>
    </row>
    <row r="25" ht="20.25" customHeight="1">
      <c r="A25" s="75" t="s">
        <v>100</v>
      </c>
      <c r="B25" s="75" t="s">
        <v>101</v>
      </c>
      <c r="C25" s="12">
        <v>400144.8</v>
      </c>
      <c r="D25" s="12"/>
      <c r="E25" s="12"/>
      <c r="F25" s="12"/>
      <c r="G25" s="14"/>
      <c r="H25" s="12"/>
      <c r="I25" s="12"/>
      <c r="J25" s="12">
        <v>400144.8</v>
      </c>
      <c r="K25" s="12"/>
      <c r="L25" s="12">
        <v>400144.8</v>
      </c>
      <c r="M25" s="14"/>
      <c r="N25" s="12"/>
      <c r="O25" s="12"/>
    </row>
    <row r="26" ht="20.25" customHeight="1">
      <c r="A26" s="76" t="s">
        <v>102</v>
      </c>
      <c r="B26" s="76" t="s">
        <v>103</v>
      </c>
      <c r="C26" s="12">
        <v>400144.8</v>
      </c>
      <c r="D26" s="12"/>
      <c r="E26" s="12"/>
      <c r="F26" s="12"/>
      <c r="G26" s="14"/>
      <c r="H26" s="12"/>
      <c r="I26" s="12"/>
      <c r="J26" s="12">
        <v>400144.8</v>
      </c>
      <c r="K26" s="12"/>
      <c r="L26" s="12">
        <v>400144.8</v>
      </c>
      <c r="M26" s="14"/>
      <c r="N26" s="12"/>
      <c r="O26" s="12"/>
    </row>
    <row r="27" ht="20.25" customHeight="1">
      <c r="A27" s="77" t="s">
        <v>104</v>
      </c>
      <c r="B27" s="77" t="s">
        <v>105</v>
      </c>
      <c r="C27" s="12">
        <v>400144.8</v>
      </c>
      <c r="D27" s="12"/>
      <c r="E27" s="12"/>
      <c r="F27" s="12"/>
      <c r="G27" s="14"/>
      <c r="H27" s="12"/>
      <c r="I27" s="12"/>
      <c r="J27" s="12">
        <v>400144.8</v>
      </c>
      <c r="K27" s="12"/>
      <c r="L27" s="12">
        <v>400144.8</v>
      </c>
      <c r="M27" s="14"/>
      <c r="N27" s="12"/>
      <c r="O27" s="12"/>
    </row>
    <row r="28" ht="17.25" customHeight="1">
      <c r="A28" s="78" t="s">
        <v>106</v>
      </c>
      <c r="B28" s="79" t="s">
        <v>106</v>
      </c>
      <c r="C28" s="12">
        <v>18439756.55</v>
      </c>
      <c r="D28" s="12">
        <v>8238353.9</v>
      </c>
      <c r="E28" s="12">
        <v>1464253.9</v>
      </c>
      <c r="F28" s="12">
        <v>6774100</v>
      </c>
      <c r="G28" s="14"/>
      <c r="H28" s="12"/>
      <c r="I28" s="12"/>
      <c r="J28" s="12">
        <v>10201402.65</v>
      </c>
      <c r="K28" s="12"/>
      <c r="L28" s="12">
        <v>10201402.65</v>
      </c>
      <c r="M28" s="14"/>
      <c r="N28" s="12"/>
      <c r="O28" s="12"/>
    </row>
  </sheetData>
  <mergeCells>
    <mergeCell ref="A2:O2"/>
    <mergeCell ref="A3:L3"/>
    <mergeCell ref="D4:F4"/>
    <mergeCell ref="J4:O4"/>
    <mergeCell ref="A28:B28"/>
    <mergeCell ref="A4:A5"/>
    <mergeCell ref="B4:B5"/>
    <mergeCell ref="C4:C5"/>
    <mergeCell ref="G4:G5"/>
    <mergeCell ref="H4:H5"/>
    <mergeCell ref="I4:I5"/>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F9CF9-F8F8-B25D-F7B8-E5C061F13FBD}" mc:Ignorable="x14ac xr xr2 xr3">
  <sheetPr>
    <outlinePr summaryRight="0"/>
  </sheetPr>
  <dimension ref="A1:D16"/>
  <sheetViews>
    <sheetView showZeros="0" topLeftCell="A1" workbookViewId="0">
      <selection activeCell="B12" sqref="B12"/>
    </sheetView>
  </sheetViews>
  <sheetFormatPr defaultRowHeight="14.25" defaultColWidth="9.140625" customHeight="1"/>
  <cols>
    <col min="1" max="1" width="49.28125" customWidth="1"/>
    <col min="2" max="2" width="43.28125" customWidth="1"/>
    <col min="3" max="3" width="48.57421875" customWidth="1"/>
    <col min="4" max="4" width="41.140625" customWidth="1"/>
  </cols>
  <sheetData>
    <row r="1" ht="14.25" customHeight="1">
      <c r="D1" s="6" t="s">
        <v>107</v>
      </c>
    </row>
    <row r="2" ht="31.5" customHeight="1">
      <c r="A2" s="2" t="s">
        <v>108</v>
      </c>
      <c r="B2" s="80"/>
      <c r="C2" s="80"/>
      <c r="D2" s="80"/>
    </row>
    <row r="3" ht="27" customHeight="1">
      <c r="A3" s="81" t="str">
        <f>"单位名称："&amp;"云南省机关事务管理局抗战胜利纪念堂管理处"</f>
        <v>单位名称：云南省机关事务管理局抗战胜利纪念堂管理处</v>
      </c>
      <c r="B3" s="5"/>
      <c r="C3" s="5"/>
      <c r="D3" s="1" t="s">
        <v>3</v>
      </c>
    </row>
    <row r="4" ht="24.75" customHeight="1">
      <c r="A4" s="7" t="s">
        <v>4</v>
      </c>
      <c r="B4" s="8"/>
      <c r="C4" s="7" t="s">
        <v>5</v>
      </c>
      <c r="D4" s="8"/>
    </row>
    <row r="5" ht="15.75" customHeight="1">
      <c r="A5" s="9" t="s">
        <v>6</v>
      </c>
      <c r="B5" s="82" t="s">
        <v>7</v>
      </c>
      <c r="C5" s="9" t="s">
        <v>109</v>
      </c>
      <c r="D5" s="82" t="s">
        <v>7</v>
      </c>
    </row>
    <row r="6" ht="14.25" customHeight="1">
      <c r="A6" s="10"/>
      <c r="B6" s="83"/>
      <c r="C6" s="10"/>
      <c r="D6" s="83"/>
    </row>
    <row r="7" ht="29.25" customHeight="1">
      <c r="A7" s="84" t="s">
        <v>110</v>
      </c>
      <c r="B7" s="25">
        <v>1464253.9</v>
      </c>
      <c r="C7" s="85" t="s">
        <v>111</v>
      </c>
      <c r="D7" s="25">
        <v>8238353.9</v>
      </c>
    </row>
    <row r="8" ht="29.25" customHeight="1">
      <c r="A8" s="86" t="s">
        <v>112</v>
      </c>
      <c r="B8" s="14">
        <v>1464253.9</v>
      </c>
      <c r="C8" s="13" t="str">
        <f>"（一）"&amp;"一般公共服务支出"</f>
        <v>（一）一般公共服务支出</v>
      </c>
      <c r="D8" s="14">
        <v>1261783.12</v>
      </c>
    </row>
    <row r="9" ht="29.25" customHeight="1">
      <c r="A9" s="86" t="s">
        <v>114</v>
      </c>
      <c r="B9" s="14"/>
      <c r="C9" s="13" t="str">
        <f>"（二）"&amp;"文化旅游体育与传媒支出"</f>
        <v>（二）文化旅游体育与传媒支出</v>
      </c>
      <c r="D9" s="14">
        <v>6774100</v>
      </c>
    </row>
    <row r="10" ht="29.25" customHeight="1">
      <c r="A10" s="86" t="s">
        <v>116</v>
      </c>
      <c r="B10" s="14"/>
      <c r="C10" s="13" t="str">
        <f>"（三）"&amp;"社会保障和就业支出"</f>
        <v>（三）社会保障和就业支出</v>
      </c>
      <c r="D10" s="14">
        <v>3627.5</v>
      </c>
    </row>
    <row r="11" ht="29.25" customHeight="1">
      <c r="A11" s="87" t="s">
        <v>118</v>
      </c>
      <c r="B11" s="17">
        <v>6774100</v>
      </c>
      <c r="C11" s="13" t="str">
        <f>"（四）"&amp;"卫生健康支出"</f>
        <v>（四）卫生健康支出</v>
      </c>
      <c r="D11" s="14">
        <v>198843.28</v>
      </c>
    </row>
    <row r="12" ht="29.25" customHeight="1">
      <c r="A12" s="86" t="s">
        <v>112</v>
      </c>
      <c r="B12" s="12">
        <v>6774100</v>
      </c>
      <c r="C12" s="13" t="str">
        <f>"（五）"&amp;"住房保障支出"</f>
        <v>（五）住房保障支出</v>
      </c>
      <c r="D12" s="14"/>
    </row>
    <row r="13" ht="29.25" customHeight="1">
      <c r="A13" s="23" t="s">
        <v>114</v>
      </c>
      <c r="B13" s="12"/>
      <c r="C13" s="18"/>
      <c r="D13" s="17"/>
    </row>
    <row r="14" ht="29.25" customHeight="1">
      <c r="A14" s="23" t="s">
        <v>116</v>
      </c>
      <c r="B14" s="17"/>
      <c r="C14" s="18"/>
      <c r="D14" s="17"/>
    </row>
    <row r="15" ht="29.25" customHeight="1">
      <c r="A15" s="88"/>
      <c r="B15" s="17"/>
      <c r="C15" s="11" t="s">
        <v>121</v>
      </c>
      <c r="D15" s="17"/>
    </row>
    <row r="16" ht="29.25" customHeight="1">
      <c r="A16" s="88" t="s">
        <v>122</v>
      </c>
      <c r="B16" s="17">
        <v>8238353.9</v>
      </c>
      <c r="C16" s="18" t="s">
        <v>31</v>
      </c>
      <c r="D16" s="17">
        <v>8238353.9</v>
      </c>
    </row>
  </sheetData>
  <mergeCells>
    <mergeCell ref="A2:D2"/>
    <mergeCell ref="A3:B3"/>
    <mergeCell ref="A4:B4"/>
    <mergeCell ref="C4:D4"/>
    <mergeCell ref="A5:A6"/>
    <mergeCell ref="B5:B6"/>
    <mergeCell ref="C5:C6"/>
    <mergeCell ref="D5:D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7351C-CB75-4C5F-AE92-3328769269F9}" mc:Ignorable="x14ac xr xr2 xr3">
  <sheetPr>
    <outlinePr summaryRight="0"/>
  </sheetPr>
  <dimension ref="A1:G20"/>
  <sheetViews>
    <sheetView showZeros="0" topLeftCell="A1" workbookViewId="0">
      <selection activeCell="A1" sqref="A1"/>
    </sheetView>
  </sheetViews>
  <sheetFormatPr defaultRowHeight="14.25" defaultColWidth="9.140625" customHeight="1"/>
  <cols>
    <col min="1" max="1" width="20.140625" customWidth="1"/>
    <col min="2" max="2" width="37.28125" customWidth="1"/>
    <col min="3" max="3" width="24.28125" customWidth="1"/>
    <col min="4" max="6" width="25.00390625" customWidth="1"/>
    <col min="7" max="7" width="24.28125" customWidth="1"/>
  </cols>
  <sheetData>
    <row r="1" ht="12" customHeight="1">
      <c r="D1" s="89"/>
      <c r="F1" s="61"/>
      <c r="G1" s="61" t="s">
        <v>123</v>
      </c>
    </row>
    <row r="2" ht="39" customHeight="1">
      <c r="A2" s="90" t="s">
        <v>124</v>
      </c>
      <c r="B2" s="90"/>
      <c r="C2" s="90"/>
      <c r="D2" s="90"/>
      <c r="E2" s="90"/>
      <c r="F2" s="90"/>
      <c r="G2" s="90"/>
    </row>
    <row r="3" ht="32.25" customHeight="1">
      <c r="A3" s="81" t="str">
        <f>"单位名称："&amp;"云南省机关事务管理局抗战胜利纪念堂管理处"</f>
        <v>单位名称：云南省机关事务管理局抗战胜利纪念堂管理处</v>
      </c>
      <c r="F3" s="67"/>
      <c r="G3" s="67" t="s">
        <v>3</v>
      </c>
    </row>
    <row r="4" ht="20.25" customHeight="1">
      <c r="A4" s="91" t="s">
        <v>125</v>
      </c>
      <c r="B4" s="92"/>
      <c r="C4" s="93" t="s">
        <v>36</v>
      </c>
      <c r="D4" s="94" t="s">
        <v>63</v>
      </c>
      <c r="E4" s="94"/>
      <c r="F4" s="8"/>
      <c r="G4" s="93" t="s">
        <v>64</v>
      </c>
    </row>
    <row r="5" ht="20.25" customHeight="1">
      <c r="A5" s="95" t="s">
        <v>54</v>
      </c>
      <c r="B5" s="96" t="s">
        <v>55</v>
      </c>
      <c r="C5" s="97"/>
      <c r="D5" s="97" t="s">
        <v>38</v>
      </c>
      <c r="E5" s="97" t="s">
        <v>126</v>
      </c>
      <c r="F5" s="97" t="s">
        <v>127</v>
      </c>
      <c r="G5" s="97"/>
    </row>
    <row r="6" ht="13.5" customHeight="1">
      <c r="A6" s="98" t="s">
        <v>128</v>
      </c>
      <c r="B6" s="98" t="s">
        <v>129</v>
      </c>
      <c r="C6" s="98" t="s">
        <v>130</v>
      </c>
      <c r="D6" s="69"/>
      <c r="E6" s="98" t="s">
        <v>131</v>
      </c>
      <c r="F6" s="98" t="s">
        <v>132</v>
      </c>
      <c r="G6" s="98" t="s">
        <v>133</v>
      </c>
    </row>
    <row r="7" ht="18" customHeight="1">
      <c r="A7" s="75" t="s">
        <v>65</v>
      </c>
      <c r="B7" s="75" t="s">
        <v>66</v>
      </c>
      <c r="C7" s="56">
        <v>1261783.12</v>
      </c>
      <c r="D7" s="56">
        <v>1261783.12</v>
      </c>
      <c r="E7" s="56">
        <v>1213253</v>
      </c>
      <c r="F7" s="56">
        <v>48530.12</v>
      </c>
      <c r="G7" s="56"/>
    </row>
    <row r="8" ht="18" customHeight="1">
      <c r="A8" s="75" t="s">
        <v>67</v>
      </c>
      <c r="B8" s="76" t="s">
        <v>68</v>
      </c>
      <c r="C8" s="56">
        <v>1261783.12</v>
      </c>
      <c r="D8" s="56">
        <v>1261783.12</v>
      </c>
      <c r="E8" s="56">
        <v>1213253</v>
      </c>
      <c r="F8" s="56">
        <v>48530.12</v>
      </c>
      <c r="G8" s="56"/>
    </row>
    <row r="9" ht="18" customHeight="1">
      <c r="A9" s="75" t="s">
        <v>69</v>
      </c>
      <c r="B9" s="77" t="s">
        <v>70</v>
      </c>
      <c r="C9" s="56">
        <v>1261783.12</v>
      </c>
      <c r="D9" s="56">
        <v>1261783.12</v>
      </c>
      <c r="E9" s="56">
        <v>1213253</v>
      </c>
      <c r="F9" s="56">
        <v>48530.12</v>
      </c>
      <c r="G9" s="56"/>
    </row>
    <row r="10" ht="18" customHeight="1">
      <c r="A10" s="75" t="s">
        <v>77</v>
      </c>
      <c r="B10" s="75" t="s">
        <v>78</v>
      </c>
      <c r="C10" s="56">
        <v>3627.5</v>
      </c>
      <c r="D10" s="56">
        <v>3627.5</v>
      </c>
      <c r="E10" s="56">
        <v>2547.5</v>
      </c>
      <c r="F10" s="56">
        <v>1080</v>
      </c>
      <c r="G10" s="56"/>
    </row>
    <row r="11" ht="18" customHeight="1">
      <c r="A11" s="75" t="s">
        <v>79</v>
      </c>
      <c r="B11" s="76" t="s">
        <v>80</v>
      </c>
      <c r="C11" s="56">
        <v>1080</v>
      </c>
      <c r="D11" s="56">
        <v>1080</v>
      </c>
      <c r="E11" s="56"/>
      <c r="F11" s="56">
        <v>1080</v>
      </c>
      <c r="G11" s="56"/>
    </row>
    <row r="12" ht="18" customHeight="1">
      <c r="A12" s="75" t="s">
        <v>81</v>
      </c>
      <c r="B12" s="77" t="s">
        <v>82</v>
      </c>
      <c r="C12" s="56">
        <v>1080</v>
      </c>
      <c r="D12" s="56">
        <v>1080</v>
      </c>
      <c r="E12" s="56"/>
      <c r="F12" s="56">
        <v>1080</v>
      </c>
      <c r="G12" s="56"/>
    </row>
    <row r="13" ht="18" customHeight="1">
      <c r="A13" s="75" t="s">
        <v>87</v>
      </c>
      <c r="B13" s="76" t="s">
        <v>88</v>
      </c>
      <c r="C13" s="56">
        <v>2547.5</v>
      </c>
      <c r="D13" s="56">
        <v>2547.5</v>
      </c>
      <c r="E13" s="56">
        <v>2547.5</v>
      </c>
      <c r="F13" s="56"/>
      <c r="G13" s="56"/>
    </row>
    <row r="14" ht="18" customHeight="1">
      <c r="A14" s="75" t="s">
        <v>89</v>
      </c>
      <c r="B14" s="77" t="s">
        <v>88</v>
      </c>
      <c r="C14" s="56">
        <v>2547.5</v>
      </c>
      <c r="D14" s="56">
        <v>2547.5</v>
      </c>
      <c r="E14" s="56">
        <v>2547.5</v>
      </c>
      <c r="F14" s="56"/>
      <c r="G14" s="56"/>
    </row>
    <row r="15" ht="18" customHeight="1">
      <c r="A15" s="75" t="s">
        <v>90</v>
      </c>
      <c r="B15" s="75" t="s">
        <v>91</v>
      </c>
      <c r="C15" s="56">
        <v>198843.28</v>
      </c>
      <c r="D15" s="56">
        <v>198843.28</v>
      </c>
      <c r="E15" s="56">
        <v>198843.28</v>
      </c>
      <c r="F15" s="56"/>
      <c r="G15" s="56"/>
    </row>
    <row r="16" ht="18" customHeight="1">
      <c r="A16" s="75" t="s">
        <v>92</v>
      </c>
      <c r="B16" s="76" t="s">
        <v>93</v>
      </c>
      <c r="C16" s="56">
        <v>198843.28</v>
      </c>
      <c r="D16" s="56">
        <v>198843.28</v>
      </c>
      <c r="E16" s="56">
        <v>198843.28</v>
      </c>
      <c r="F16" s="56"/>
      <c r="G16" s="56"/>
    </row>
    <row r="17" ht="18" customHeight="1">
      <c r="A17" s="75" t="s">
        <v>94</v>
      </c>
      <c r="B17" s="77" t="s">
        <v>95</v>
      </c>
      <c r="C17" s="56">
        <v>127375.19</v>
      </c>
      <c r="D17" s="56">
        <v>127375.19</v>
      </c>
      <c r="E17" s="56">
        <v>127375.19</v>
      </c>
      <c r="F17" s="56"/>
      <c r="G17" s="56"/>
    </row>
    <row r="18" ht="18" customHeight="1">
      <c r="A18" s="75" t="s">
        <v>96</v>
      </c>
      <c r="B18" s="77" t="s">
        <v>97</v>
      </c>
      <c r="C18" s="56">
        <v>63687.59</v>
      </c>
      <c r="D18" s="56">
        <v>63687.59</v>
      </c>
      <c r="E18" s="56">
        <v>63687.59</v>
      </c>
      <c r="F18" s="56"/>
      <c r="G18" s="56"/>
    </row>
    <row r="19" ht="18" customHeight="1">
      <c r="A19" s="75" t="s">
        <v>98</v>
      </c>
      <c r="B19" s="77" t="s">
        <v>99</v>
      </c>
      <c r="C19" s="56">
        <v>7780.5</v>
      </c>
      <c r="D19" s="56">
        <v>7780.5</v>
      </c>
      <c r="E19" s="56">
        <v>7780.5</v>
      </c>
      <c r="F19" s="56"/>
      <c r="G19" s="56"/>
    </row>
    <row r="20" ht="18" customHeight="1">
      <c r="A20" s="99" t="s">
        <v>106</v>
      </c>
      <c r="B20" s="100" t="s">
        <v>106</v>
      </c>
      <c r="C20" s="56">
        <v>1464253.9</v>
      </c>
      <c r="D20" s="56">
        <v>1464253.9</v>
      </c>
      <c r="E20" s="56">
        <v>1414643.78</v>
      </c>
      <c r="F20" s="56">
        <v>49610.12</v>
      </c>
      <c r="G20" s="56"/>
    </row>
  </sheetData>
  <mergeCells>
    <mergeCell ref="A2:G2"/>
    <mergeCell ref="A3:E3"/>
    <mergeCell ref="A4:B4"/>
    <mergeCell ref="D4:F4"/>
    <mergeCell ref="A20:B20"/>
    <mergeCell ref="C4:C5"/>
    <mergeCell ref="G4:G5"/>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6E4DA-6ABB-4F9B-E815-7839807F25FF}" mc:Ignorable="x14ac xr xr2 xr3">
  <sheetPr>
    <outlinePr summaryRight="0"/>
  </sheetPr>
  <dimension ref="A1:F8"/>
  <sheetViews>
    <sheetView showZeros="0" topLeftCell="A1" workbookViewId="0" tabSelected="1">
      <selection activeCell="A8" sqref="A8:B8"/>
    </sheetView>
  </sheetViews>
  <sheetFormatPr defaultRowHeight="14.25" defaultColWidth="9.140625" customHeight="1"/>
  <cols>
    <col min="1" max="1" width="27.421875" customWidth="1"/>
    <col min="2" max="2" width="42.00390625" customWidth="1"/>
    <col min="3" max="6" width="31.140625" customWidth="1"/>
  </cols>
  <sheetData>
    <row r="1" ht="12" customHeight="1">
      <c r="A1" s="101"/>
      <c r="B1" s="101"/>
      <c r="C1" s="102"/>
      <c r="F1" s="103" t="s">
        <v>134</v>
      </c>
    </row>
    <row r="2" ht="25.5" customHeight="1">
      <c r="A2" s="104" t="s">
        <v>135</v>
      </c>
      <c r="B2" s="104"/>
      <c r="C2" s="104"/>
      <c r="D2" s="104"/>
      <c r="E2" s="104"/>
      <c r="F2" s="104"/>
    </row>
    <row r="3" ht="30.75" customHeight="1">
      <c r="A3" s="81" t="str">
        <f>"单位名称："&amp;"云南省机关事务管理局抗战胜利纪念堂管理处"</f>
        <v>单位名称：云南省机关事务管理局抗战胜利纪念堂管理处</v>
      </c>
      <c r="B3" s="101"/>
      <c r="C3" s="102"/>
      <c r="F3" s="103" t="s">
        <v>136</v>
      </c>
    </row>
    <row r="4" ht="19.5" customHeight="1">
      <c r="A4" s="68" t="s">
        <v>137</v>
      </c>
      <c r="B4" s="9" t="s">
        <v>138</v>
      </c>
      <c r="C4" s="7" t="s">
        <v>139</v>
      </c>
      <c r="D4" s="94"/>
      <c r="E4" s="8"/>
      <c r="F4" s="9" t="s">
        <v>140</v>
      </c>
    </row>
    <row r="5" ht="19.5" customHeight="1">
      <c r="A5" s="83"/>
      <c r="B5" s="10"/>
      <c r="C5" s="69" t="s">
        <v>38</v>
      </c>
      <c r="D5" s="69" t="s">
        <v>141</v>
      </c>
      <c r="E5" s="69" t="s">
        <v>142</v>
      </c>
      <c r="F5" s="10"/>
    </row>
    <row r="6" ht="18.75" customHeight="1">
      <c r="A6" s="105">
        <v>1</v>
      </c>
      <c r="B6" s="105">
        <v>2</v>
      </c>
      <c r="C6" s="106">
        <v>3</v>
      </c>
      <c r="D6" s="105">
        <v>4</v>
      </c>
      <c r="E6" s="105">
        <v>5</v>
      </c>
      <c r="F6" s="105">
        <v>6</v>
      </c>
    </row>
    <row r="7" ht="18.75" customHeight="1">
      <c r="A7" s="12"/>
      <c r="B7" s="12"/>
      <c r="C7" s="107"/>
      <c r="D7" s="12"/>
      <c r="E7" s="12"/>
      <c r="F7" s="12"/>
    </row>
    <row r="8" ht="24" customHeight="1">
      <c r="A8" s="108" t="s">
        <v>143</v>
      </c>
      <c r="B8" s="108"/>
    </row>
  </sheetData>
  <mergeCells>
    <mergeCell ref="A2:F2"/>
    <mergeCell ref="A3:D3"/>
    <mergeCell ref="C4:E4"/>
    <mergeCell ref="A8:B8"/>
    <mergeCell ref="A4:A5"/>
    <mergeCell ref="B4:B5"/>
    <mergeCell ref="F4:F5"/>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C576D-EEA5-0E2B-4B89-6B211ACC9BA9}" mc:Ignorable="x14ac xr xr2 xr3">
  <sheetPr>
    <outlinePr summaryRight="0"/>
  </sheetPr>
  <dimension ref="A1:W41"/>
  <sheetViews>
    <sheetView showZeros="0" topLeftCell="A7" workbookViewId="0">
      <selection activeCell="G41" sqref="G41"/>
    </sheetView>
  </sheetViews>
  <sheetFormatPr defaultRowHeight="14.25" defaultColWidth="9.140625" customHeight="1"/>
  <cols>
    <col min="1" max="1" width="35.421875" customWidth="1"/>
    <col min="2" max="3" width="23.8515625" customWidth="1"/>
    <col min="4" max="4" width="14.57421875" customWidth="1"/>
    <col min="5" max="5" width="18.421875" customWidth="1"/>
    <col min="6" max="6" width="14.7109375" customWidth="1"/>
    <col min="7" max="7" width="18.8515625" customWidth="1"/>
    <col min="8" max="13" width="15.28125" customWidth="1"/>
    <col min="14" max="16" width="14.7109375" customWidth="1"/>
    <col min="17" max="17" width="14.8515625" customWidth="1"/>
    <col min="18" max="23" width="15.00390625" customWidth="1"/>
  </cols>
  <sheetData>
    <row r="1" ht="13.5" customHeight="1">
      <c r="D1" s="109"/>
      <c r="E1" s="109"/>
      <c r="F1" s="109"/>
      <c r="G1" s="109"/>
      <c r="U1" s="89"/>
      <c r="W1" s="61" t="s">
        <v>144</v>
      </c>
    </row>
    <row r="2" ht="27.75" customHeight="1">
      <c r="A2" s="62" t="s">
        <v>145</v>
      </c>
      <c r="B2" s="62"/>
      <c r="C2" s="62"/>
      <c r="D2" s="62"/>
      <c r="E2" s="62"/>
      <c r="F2" s="62"/>
      <c r="G2" s="62"/>
      <c r="H2" s="62"/>
      <c r="I2" s="62"/>
      <c r="J2" s="62"/>
      <c r="K2" s="62"/>
      <c r="L2" s="62"/>
      <c r="M2" s="62"/>
      <c r="N2" s="62"/>
      <c r="O2" s="62"/>
      <c r="P2" s="62"/>
      <c r="Q2" s="62"/>
      <c r="R2" s="62"/>
      <c r="S2" s="62"/>
      <c r="T2" s="62"/>
      <c r="U2" s="62"/>
      <c r="V2" s="62"/>
      <c r="W2" s="62"/>
    </row>
    <row r="3" ht="13.5" customHeight="1">
      <c r="A3" s="81" t="str">
        <f>"单位名称："&amp;"云南省机关事务管理局抗战胜利纪念堂管理处"</f>
        <v>单位名称：云南省机关事务管理局抗战胜利纪念堂管理处</v>
      </c>
      <c r="B3" s="110"/>
      <c r="C3" s="110"/>
      <c r="D3" s="110"/>
      <c r="E3" s="110"/>
      <c r="F3" s="110"/>
      <c r="G3" s="110"/>
      <c r="H3" s="66"/>
      <c r="I3" s="66"/>
      <c r="J3" s="66"/>
      <c r="K3" s="66"/>
      <c r="L3" s="66"/>
      <c r="M3" s="66"/>
      <c r="N3" s="66"/>
      <c r="O3" s="66"/>
      <c r="P3" s="66"/>
      <c r="Q3" s="66"/>
      <c r="U3" s="89"/>
      <c r="W3" s="67" t="s">
        <v>136</v>
      </c>
    </row>
    <row r="4" ht="21.75" customHeight="1">
      <c r="A4" s="111" t="s">
        <v>146</v>
      </c>
      <c r="B4" s="111" t="s">
        <v>147</v>
      </c>
      <c r="C4" s="111" t="s">
        <v>148</v>
      </c>
      <c r="D4" s="68" t="s">
        <v>149</v>
      </c>
      <c r="E4" s="68" t="s">
        <v>150</v>
      </c>
      <c r="F4" s="68" t="s">
        <v>151</v>
      </c>
      <c r="G4" s="68" t="s">
        <v>152</v>
      </c>
      <c r="H4" s="69" t="s">
        <v>153</v>
      </c>
      <c r="I4" s="69"/>
      <c r="J4" s="69"/>
      <c r="K4" s="69"/>
      <c r="L4" s="112"/>
      <c r="M4" s="112"/>
      <c r="N4" s="112"/>
      <c r="O4" s="112"/>
      <c r="P4" s="112"/>
      <c r="Q4" s="113"/>
      <c r="R4" s="69"/>
      <c r="S4" s="69"/>
      <c r="T4" s="69"/>
      <c r="U4" s="69"/>
      <c r="V4" s="69"/>
      <c r="W4" s="69"/>
    </row>
    <row r="5" ht="21.75" customHeight="1">
      <c r="A5" s="114"/>
      <c r="B5" s="114"/>
      <c r="C5" s="114"/>
      <c r="D5" s="115"/>
      <c r="E5" s="115"/>
      <c r="F5" s="115"/>
      <c r="G5" s="115"/>
      <c r="H5" s="69" t="s">
        <v>36</v>
      </c>
      <c r="I5" s="113" t="s">
        <v>39</v>
      </c>
      <c r="J5" s="113"/>
      <c r="K5" s="113"/>
      <c r="L5" s="112"/>
      <c r="M5" s="112"/>
      <c r="N5" s="112" t="s">
        <v>154</v>
      </c>
      <c r="O5" s="112"/>
      <c r="P5" s="112"/>
      <c r="Q5" s="113" t="s">
        <v>42</v>
      </c>
      <c r="R5" s="69" t="s">
        <v>57</v>
      </c>
      <c r="S5" s="113"/>
      <c r="T5" s="113"/>
      <c r="U5" s="113"/>
      <c r="V5" s="113"/>
      <c r="W5" s="113"/>
    </row>
    <row r="6" ht="15" customHeight="1">
      <c r="A6" s="116"/>
      <c r="B6" s="116"/>
      <c r="C6" s="116"/>
      <c r="D6" s="83"/>
      <c r="E6" s="83"/>
      <c r="F6" s="83"/>
      <c r="G6" s="83"/>
      <c r="H6" s="69"/>
      <c r="I6" s="113" t="s">
        <v>155</v>
      </c>
      <c r="J6" s="113" t="s">
        <v>156</v>
      </c>
      <c r="K6" s="113" t="s">
        <v>157</v>
      </c>
      <c r="L6" s="117" t="s">
        <v>158</v>
      </c>
      <c r="M6" s="117" t="s">
        <v>159</v>
      </c>
      <c r="N6" s="117" t="s">
        <v>39</v>
      </c>
      <c r="O6" s="117" t="s">
        <v>40</v>
      </c>
      <c r="P6" s="117" t="s">
        <v>41</v>
      </c>
      <c r="Q6" s="113"/>
      <c r="R6" s="113" t="s">
        <v>38</v>
      </c>
      <c r="S6" s="113" t="s">
        <v>49</v>
      </c>
      <c r="T6" s="113" t="s">
        <v>160</v>
      </c>
      <c r="U6" s="113" t="s">
        <v>45</v>
      </c>
      <c r="V6" s="113" t="s">
        <v>46</v>
      </c>
      <c r="W6" s="113" t="s">
        <v>47</v>
      </c>
    </row>
    <row r="7" ht="27.75" customHeight="1">
      <c r="A7" s="116"/>
      <c r="B7" s="116"/>
      <c r="C7" s="116"/>
      <c r="D7" s="83"/>
      <c r="E7" s="83"/>
      <c r="F7" s="83"/>
      <c r="G7" s="83"/>
      <c r="H7" s="69"/>
      <c r="I7" s="113"/>
      <c r="J7" s="113"/>
      <c r="K7" s="113"/>
      <c r="L7" s="117"/>
      <c r="M7" s="117"/>
      <c r="N7" s="117"/>
      <c r="O7" s="117"/>
      <c r="P7" s="117"/>
      <c r="Q7" s="113"/>
      <c r="R7" s="113"/>
      <c r="S7" s="113"/>
      <c r="T7" s="113"/>
      <c r="U7" s="113"/>
      <c r="V7" s="113"/>
      <c r="W7" s="113"/>
    </row>
    <row r="8" ht="15" customHeight="1">
      <c r="A8" s="118">
        <v>1</v>
      </c>
      <c r="B8" s="118">
        <v>2</v>
      </c>
      <c r="C8" s="118">
        <v>3</v>
      </c>
      <c r="D8" s="118">
        <v>4</v>
      </c>
      <c r="E8" s="118">
        <v>5</v>
      </c>
      <c r="F8" s="118">
        <v>6</v>
      </c>
      <c r="G8" s="118">
        <v>7</v>
      </c>
      <c r="H8" s="118">
        <v>8</v>
      </c>
      <c r="I8" s="118">
        <v>9</v>
      </c>
      <c r="J8" s="118">
        <v>10</v>
      </c>
      <c r="K8" s="118">
        <v>11</v>
      </c>
      <c r="L8" s="118">
        <v>12</v>
      </c>
      <c r="M8" s="118">
        <v>13</v>
      </c>
      <c r="N8" s="118">
        <v>14</v>
      </c>
      <c r="O8" s="118">
        <v>15</v>
      </c>
      <c r="P8" s="118">
        <v>16</v>
      </c>
      <c r="Q8" s="118">
        <v>17</v>
      </c>
      <c r="R8" s="118">
        <v>18</v>
      </c>
      <c r="S8" s="118">
        <v>19</v>
      </c>
      <c r="T8" s="118">
        <v>20</v>
      </c>
      <c r="U8" s="118">
        <v>21</v>
      </c>
      <c r="V8" s="118">
        <v>22</v>
      </c>
      <c r="W8" s="118">
        <v>23</v>
      </c>
    </row>
    <row r="9" ht="30" customHeight="1">
      <c r="A9" s="13" t="s">
        <v>51</v>
      </c>
      <c r="B9" s="119"/>
      <c r="C9" s="13"/>
      <c r="D9" s="13"/>
      <c r="E9" s="13"/>
      <c r="F9" s="13"/>
      <c r="G9" s="13"/>
      <c r="H9" s="56">
        <v>10795656.55</v>
      </c>
      <c r="I9" s="56">
        <v>1464253.9</v>
      </c>
      <c r="J9" s="56">
        <v>371898.87</v>
      </c>
      <c r="K9" s="56"/>
      <c r="L9" s="56">
        <v>1092355.03</v>
      </c>
      <c r="M9" s="56"/>
      <c r="N9" s="56"/>
      <c r="O9" s="56"/>
      <c r="P9" s="56"/>
      <c r="Q9" s="56"/>
      <c r="R9" s="56">
        <v>9331402.65</v>
      </c>
      <c r="S9" s="56"/>
      <c r="T9" s="56">
        <v>9331402.65</v>
      </c>
      <c r="U9" s="56"/>
      <c r="V9" s="56"/>
      <c r="W9" s="56"/>
    </row>
    <row r="10" ht="31.5" customHeight="1">
      <c r="A10" s="120" t="s">
        <v>51</v>
      </c>
      <c r="B10" s="119" t="s">
        <v>161</v>
      </c>
      <c r="C10" s="13" t="s">
        <v>162</v>
      </c>
      <c r="D10" s="13" t="s">
        <v>69</v>
      </c>
      <c r="E10" s="13" t="s">
        <v>70</v>
      </c>
      <c r="F10" s="13" t="s">
        <v>163</v>
      </c>
      <c r="G10" s="13" t="s">
        <v>164</v>
      </c>
      <c r="H10" s="56">
        <v>1494428</v>
      </c>
      <c r="I10" s="56">
        <v>964428</v>
      </c>
      <c r="J10" s="56">
        <v>241107</v>
      </c>
      <c r="K10" s="56"/>
      <c r="L10" s="56">
        <v>723321</v>
      </c>
      <c r="M10" s="56"/>
      <c r="N10" s="56"/>
      <c r="O10" s="56"/>
      <c r="P10" s="56"/>
      <c r="Q10" s="56"/>
      <c r="R10" s="56">
        <v>530000</v>
      </c>
      <c r="S10" s="56"/>
      <c r="T10" s="56">
        <v>530000</v>
      </c>
      <c r="U10" s="56"/>
      <c r="V10" s="56"/>
      <c r="W10" s="56"/>
    </row>
    <row r="11" ht="31.5" customHeight="1">
      <c r="A11" s="120" t="s">
        <v>51</v>
      </c>
      <c r="B11" s="119" t="s">
        <v>161</v>
      </c>
      <c r="C11" s="13" t="s">
        <v>162</v>
      </c>
      <c r="D11" s="13" t="s">
        <v>69</v>
      </c>
      <c r="E11" s="13" t="s">
        <v>70</v>
      </c>
      <c r="F11" s="13" t="s">
        <v>165</v>
      </c>
      <c r="G11" s="13" t="s">
        <v>166</v>
      </c>
      <c r="H11" s="56">
        <v>156</v>
      </c>
      <c r="I11" s="56">
        <v>156</v>
      </c>
      <c r="J11" s="56">
        <v>39</v>
      </c>
      <c r="K11" s="56"/>
      <c r="L11" s="56">
        <v>117</v>
      </c>
      <c r="M11" s="56"/>
      <c r="N11" s="56"/>
      <c r="O11" s="56"/>
      <c r="P11" s="56"/>
      <c r="Q11" s="56"/>
      <c r="R11" s="56"/>
      <c r="S11" s="56"/>
      <c r="T11" s="56"/>
      <c r="U11" s="56"/>
      <c r="V11" s="56"/>
      <c r="W11" s="56"/>
    </row>
    <row r="12" ht="31.5" customHeight="1">
      <c r="A12" s="120" t="s">
        <v>51</v>
      </c>
      <c r="B12" s="119" t="s">
        <v>161</v>
      </c>
      <c r="C12" s="13" t="s">
        <v>162</v>
      </c>
      <c r="D12" s="13" t="s">
        <v>69</v>
      </c>
      <c r="E12" s="13" t="s">
        <v>70</v>
      </c>
      <c r="F12" s="13" t="s">
        <v>167</v>
      </c>
      <c r="G12" s="13" t="s">
        <v>168</v>
      </c>
      <c r="H12" s="56">
        <v>80369</v>
      </c>
      <c r="I12" s="56">
        <v>80369</v>
      </c>
      <c r="J12" s="56">
        <v>20092.25</v>
      </c>
      <c r="K12" s="56"/>
      <c r="L12" s="56">
        <v>60276.75</v>
      </c>
      <c r="M12" s="56"/>
      <c r="N12" s="56"/>
      <c r="O12" s="56"/>
      <c r="P12" s="56"/>
      <c r="Q12" s="56"/>
      <c r="R12" s="56"/>
      <c r="S12" s="56"/>
      <c r="T12" s="56"/>
      <c r="U12" s="56"/>
      <c r="V12" s="56"/>
      <c r="W12" s="56"/>
    </row>
    <row r="13" ht="31.5" customHeight="1">
      <c r="A13" s="120" t="s">
        <v>51</v>
      </c>
      <c r="B13" s="119" t="s">
        <v>161</v>
      </c>
      <c r="C13" s="13" t="s">
        <v>162</v>
      </c>
      <c r="D13" s="13" t="s">
        <v>69</v>
      </c>
      <c r="E13" s="13" t="s">
        <v>70</v>
      </c>
      <c r="F13" s="13" t="s">
        <v>169</v>
      </c>
      <c r="G13" s="13" t="s">
        <v>170</v>
      </c>
      <c r="H13" s="56">
        <v>2347720</v>
      </c>
      <c r="I13" s="56">
        <v>168300</v>
      </c>
      <c r="J13" s="56">
        <v>42075</v>
      </c>
      <c r="K13" s="56"/>
      <c r="L13" s="56">
        <v>126225</v>
      </c>
      <c r="M13" s="56"/>
      <c r="N13" s="56"/>
      <c r="O13" s="56"/>
      <c r="P13" s="56"/>
      <c r="Q13" s="56"/>
      <c r="R13" s="56">
        <v>2179420</v>
      </c>
      <c r="S13" s="56"/>
      <c r="T13" s="56">
        <v>2179420</v>
      </c>
      <c r="U13" s="56"/>
      <c r="V13" s="56"/>
      <c r="W13" s="56"/>
    </row>
    <row r="14" ht="31.5" customHeight="1">
      <c r="A14" s="120" t="s">
        <v>51</v>
      </c>
      <c r="B14" s="119" t="s">
        <v>171</v>
      </c>
      <c r="C14" s="13" t="s">
        <v>172</v>
      </c>
      <c r="D14" s="13" t="s">
        <v>83</v>
      </c>
      <c r="E14" s="13" t="s">
        <v>84</v>
      </c>
      <c r="F14" s="13" t="s">
        <v>173</v>
      </c>
      <c r="G14" s="13" t="s">
        <v>174</v>
      </c>
      <c r="H14" s="56">
        <v>390228.67</v>
      </c>
      <c r="I14" s="56"/>
      <c r="J14" s="56"/>
      <c r="K14" s="56"/>
      <c r="L14" s="56"/>
      <c r="M14" s="56"/>
      <c r="N14" s="56"/>
      <c r="O14" s="56"/>
      <c r="P14" s="56"/>
      <c r="Q14" s="56"/>
      <c r="R14" s="56">
        <v>390228.67</v>
      </c>
      <c r="S14" s="56"/>
      <c r="T14" s="56">
        <v>390228.67</v>
      </c>
      <c r="U14" s="56"/>
      <c r="V14" s="56"/>
      <c r="W14" s="56"/>
    </row>
    <row r="15" ht="31.5" customHeight="1">
      <c r="A15" s="120" t="s">
        <v>51</v>
      </c>
      <c r="B15" s="119" t="s">
        <v>171</v>
      </c>
      <c r="C15" s="13" t="s">
        <v>172</v>
      </c>
      <c r="D15" s="13" t="s">
        <v>89</v>
      </c>
      <c r="E15" s="13" t="s">
        <v>88</v>
      </c>
      <c r="F15" s="13" t="s">
        <v>175</v>
      </c>
      <c r="G15" s="13" t="s">
        <v>176</v>
      </c>
      <c r="H15" s="56">
        <v>21257.52</v>
      </c>
      <c r="I15" s="56">
        <v>2547.5</v>
      </c>
      <c r="J15" s="56">
        <v>636.88</v>
      </c>
      <c r="K15" s="56"/>
      <c r="L15" s="56">
        <v>1910.62</v>
      </c>
      <c r="M15" s="56"/>
      <c r="N15" s="56"/>
      <c r="O15" s="56"/>
      <c r="P15" s="56"/>
      <c r="Q15" s="56"/>
      <c r="R15" s="56">
        <v>18710.02</v>
      </c>
      <c r="S15" s="56"/>
      <c r="T15" s="56">
        <v>18710.02</v>
      </c>
      <c r="U15" s="56"/>
      <c r="V15" s="56"/>
      <c r="W15" s="56"/>
    </row>
    <row r="16" ht="31.5" customHeight="1">
      <c r="A16" s="120" t="s">
        <v>51</v>
      </c>
      <c r="B16" s="119" t="s">
        <v>171</v>
      </c>
      <c r="C16" s="13" t="s">
        <v>172</v>
      </c>
      <c r="D16" s="13" t="s">
        <v>94</v>
      </c>
      <c r="E16" s="13" t="s">
        <v>95</v>
      </c>
      <c r="F16" s="13" t="s">
        <v>177</v>
      </c>
      <c r="G16" s="13" t="s">
        <v>178</v>
      </c>
      <c r="H16" s="56">
        <v>228617.47</v>
      </c>
      <c r="I16" s="56">
        <v>127375.19</v>
      </c>
      <c r="J16" s="56">
        <v>31843.8</v>
      </c>
      <c r="K16" s="56"/>
      <c r="L16" s="56">
        <v>95531.39</v>
      </c>
      <c r="M16" s="56"/>
      <c r="N16" s="56"/>
      <c r="O16" s="56"/>
      <c r="P16" s="56"/>
      <c r="Q16" s="56"/>
      <c r="R16" s="56">
        <v>101242.28</v>
      </c>
      <c r="S16" s="56"/>
      <c r="T16" s="56">
        <v>101242.28</v>
      </c>
      <c r="U16" s="56"/>
      <c r="V16" s="56"/>
      <c r="W16" s="56"/>
    </row>
    <row r="17" ht="31.5" customHeight="1">
      <c r="A17" s="120" t="s">
        <v>51</v>
      </c>
      <c r="B17" s="119" t="s">
        <v>171</v>
      </c>
      <c r="C17" s="13" t="s">
        <v>172</v>
      </c>
      <c r="D17" s="13" t="s">
        <v>96</v>
      </c>
      <c r="E17" s="13" t="s">
        <v>97</v>
      </c>
      <c r="F17" s="13" t="s">
        <v>179</v>
      </c>
      <c r="G17" s="13" t="s">
        <v>180</v>
      </c>
      <c r="H17" s="56">
        <v>256852.83</v>
      </c>
      <c r="I17" s="56">
        <v>63687.59</v>
      </c>
      <c r="J17" s="56">
        <v>15921.9</v>
      </c>
      <c r="K17" s="56"/>
      <c r="L17" s="56">
        <v>47765.69</v>
      </c>
      <c r="M17" s="56"/>
      <c r="N17" s="56"/>
      <c r="O17" s="56"/>
      <c r="P17" s="56"/>
      <c r="Q17" s="56"/>
      <c r="R17" s="56">
        <v>193165.24</v>
      </c>
      <c r="S17" s="56"/>
      <c r="T17" s="56">
        <v>193165.24</v>
      </c>
      <c r="U17" s="56"/>
      <c r="V17" s="56"/>
      <c r="W17" s="56"/>
    </row>
    <row r="18" ht="31.5" customHeight="1">
      <c r="A18" s="120" t="s">
        <v>51</v>
      </c>
      <c r="B18" s="119" t="s">
        <v>171</v>
      </c>
      <c r="C18" s="13" t="s">
        <v>172</v>
      </c>
      <c r="D18" s="13" t="s">
        <v>98</v>
      </c>
      <c r="E18" s="13" t="s">
        <v>99</v>
      </c>
      <c r="F18" s="13" t="s">
        <v>175</v>
      </c>
      <c r="G18" s="13" t="s">
        <v>176</v>
      </c>
      <c r="H18" s="56">
        <v>31357.8</v>
      </c>
      <c r="I18" s="56">
        <v>7780.5</v>
      </c>
      <c r="J18" s="56">
        <v>7780.5</v>
      </c>
      <c r="K18" s="56"/>
      <c r="L18" s="56"/>
      <c r="M18" s="56"/>
      <c r="N18" s="56"/>
      <c r="O18" s="56"/>
      <c r="P18" s="56"/>
      <c r="Q18" s="56"/>
      <c r="R18" s="56">
        <v>23577.3</v>
      </c>
      <c r="S18" s="56"/>
      <c r="T18" s="56">
        <v>23577.3</v>
      </c>
      <c r="U18" s="56"/>
      <c r="V18" s="56"/>
      <c r="W18" s="56"/>
    </row>
    <row r="19" ht="31.5" customHeight="1">
      <c r="A19" s="120" t="s">
        <v>51</v>
      </c>
      <c r="B19" s="119" t="s">
        <v>181</v>
      </c>
      <c r="C19" s="13" t="s">
        <v>182</v>
      </c>
      <c r="D19" s="13" t="s">
        <v>85</v>
      </c>
      <c r="E19" s="13" t="s">
        <v>86</v>
      </c>
      <c r="F19" s="13" t="s">
        <v>183</v>
      </c>
      <c r="G19" s="13" t="s">
        <v>184</v>
      </c>
      <c r="H19" s="56">
        <v>195114.34</v>
      </c>
      <c r="I19" s="56"/>
      <c r="J19" s="56"/>
      <c r="K19" s="56"/>
      <c r="L19" s="56"/>
      <c r="M19" s="56"/>
      <c r="N19" s="56"/>
      <c r="O19" s="56"/>
      <c r="P19" s="56"/>
      <c r="Q19" s="56"/>
      <c r="R19" s="56">
        <v>195114.34</v>
      </c>
      <c r="S19" s="56"/>
      <c r="T19" s="56">
        <v>195114.34</v>
      </c>
      <c r="U19" s="56"/>
      <c r="V19" s="56"/>
      <c r="W19" s="56"/>
    </row>
    <row r="20" ht="31.5" customHeight="1">
      <c r="A20" s="120" t="s">
        <v>51</v>
      </c>
      <c r="B20" s="119" t="s">
        <v>185</v>
      </c>
      <c r="C20" s="13" t="s">
        <v>105</v>
      </c>
      <c r="D20" s="13" t="s">
        <v>104</v>
      </c>
      <c r="E20" s="13" t="s">
        <v>105</v>
      </c>
      <c r="F20" s="13" t="s">
        <v>186</v>
      </c>
      <c r="G20" s="13" t="s">
        <v>105</v>
      </c>
      <c r="H20" s="56">
        <v>400144.8</v>
      </c>
      <c r="I20" s="56"/>
      <c r="J20" s="56"/>
      <c r="K20" s="56"/>
      <c r="L20" s="56"/>
      <c r="M20" s="56"/>
      <c r="N20" s="56"/>
      <c r="O20" s="56"/>
      <c r="P20" s="56"/>
      <c r="Q20" s="56"/>
      <c r="R20" s="56">
        <v>400144.8</v>
      </c>
      <c r="S20" s="56"/>
      <c r="T20" s="56">
        <v>400144.8</v>
      </c>
      <c r="U20" s="56"/>
      <c r="V20" s="56"/>
      <c r="W20" s="56"/>
    </row>
    <row r="21" ht="31.5" customHeight="1">
      <c r="A21" s="120" t="s">
        <v>51</v>
      </c>
      <c r="B21" s="119" t="s">
        <v>187</v>
      </c>
      <c r="C21" s="13" t="s">
        <v>188</v>
      </c>
      <c r="D21" s="13" t="s">
        <v>69</v>
      </c>
      <c r="E21" s="13" t="s">
        <v>70</v>
      </c>
      <c r="F21" s="13" t="s">
        <v>189</v>
      </c>
      <c r="G21" s="13" t="s">
        <v>190</v>
      </c>
      <c r="H21" s="56">
        <v>9500</v>
      </c>
      <c r="I21" s="56"/>
      <c r="J21" s="56"/>
      <c r="K21" s="56"/>
      <c r="L21" s="56"/>
      <c r="M21" s="56"/>
      <c r="N21" s="56"/>
      <c r="O21" s="56"/>
      <c r="P21" s="56"/>
      <c r="Q21" s="56"/>
      <c r="R21" s="56">
        <v>9500</v>
      </c>
      <c r="S21" s="56"/>
      <c r="T21" s="56">
        <v>9500</v>
      </c>
      <c r="U21" s="56"/>
      <c r="V21" s="56"/>
      <c r="W21" s="56"/>
    </row>
    <row r="22" ht="31.5" customHeight="1">
      <c r="A22" s="120" t="s">
        <v>51</v>
      </c>
      <c r="B22" s="119" t="s">
        <v>191</v>
      </c>
      <c r="C22" s="13" t="s">
        <v>192</v>
      </c>
      <c r="D22" s="13" t="s">
        <v>69</v>
      </c>
      <c r="E22" s="13" t="s">
        <v>70</v>
      </c>
      <c r="F22" s="13" t="s">
        <v>193</v>
      </c>
      <c r="G22" s="13" t="s">
        <v>192</v>
      </c>
      <c r="H22" s="56">
        <v>274265.06</v>
      </c>
      <c r="I22" s="56">
        <v>24265.06</v>
      </c>
      <c r="J22" s="56">
        <v>6066.27</v>
      </c>
      <c r="K22" s="56"/>
      <c r="L22" s="56">
        <v>18198.79</v>
      </c>
      <c r="M22" s="56"/>
      <c r="N22" s="56"/>
      <c r="O22" s="56"/>
      <c r="P22" s="56"/>
      <c r="Q22" s="56"/>
      <c r="R22" s="56">
        <v>250000</v>
      </c>
      <c r="S22" s="56"/>
      <c r="T22" s="56">
        <v>250000</v>
      </c>
      <c r="U22" s="56"/>
      <c r="V22" s="56"/>
      <c r="W22" s="56"/>
    </row>
    <row r="23" ht="31.5" customHeight="1">
      <c r="A23" s="120" t="s">
        <v>51</v>
      </c>
      <c r="B23" s="119" t="s">
        <v>194</v>
      </c>
      <c r="C23" s="13" t="s">
        <v>195</v>
      </c>
      <c r="D23" s="13" t="s">
        <v>69</v>
      </c>
      <c r="E23" s="13" t="s">
        <v>70</v>
      </c>
      <c r="F23" s="13" t="s">
        <v>196</v>
      </c>
      <c r="G23" s="13" t="s">
        <v>197</v>
      </c>
      <c r="H23" s="56">
        <v>150000</v>
      </c>
      <c r="I23" s="56"/>
      <c r="J23" s="56"/>
      <c r="K23" s="56"/>
      <c r="L23" s="56"/>
      <c r="M23" s="56"/>
      <c r="N23" s="56"/>
      <c r="O23" s="56"/>
      <c r="P23" s="56"/>
      <c r="Q23" s="56"/>
      <c r="R23" s="56">
        <v>150000</v>
      </c>
      <c r="S23" s="56"/>
      <c r="T23" s="56">
        <v>150000</v>
      </c>
      <c r="U23" s="56"/>
      <c r="V23" s="56"/>
      <c r="W23" s="56"/>
    </row>
    <row r="24" ht="31.5" customHeight="1">
      <c r="A24" s="120" t="s">
        <v>51</v>
      </c>
      <c r="B24" s="119" t="s">
        <v>194</v>
      </c>
      <c r="C24" s="13" t="s">
        <v>195</v>
      </c>
      <c r="D24" s="13" t="s">
        <v>69</v>
      </c>
      <c r="E24" s="13" t="s">
        <v>70</v>
      </c>
      <c r="F24" s="13" t="s">
        <v>198</v>
      </c>
      <c r="G24" s="13" t="s">
        <v>199</v>
      </c>
      <c r="H24" s="56">
        <v>30000</v>
      </c>
      <c r="I24" s="56"/>
      <c r="J24" s="56"/>
      <c r="K24" s="56"/>
      <c r="L24" s="56"/>
      <c r="M24" s="56"/>
      <c r="N24" s="56"/>
      <c r="O24" s="56"/>
      <c r="P24" s="56"/>
      <c r="Q24" s="56"/>
      <c r="R24" s="56">
        <v>30000</v>
      </c>
      <c r="S24" s="56"/>
      <c r="T24" s="56">
        <v>30000</v>
      </c>
      <c r="U24" s="56"/>
      <c r="V24" s="56"/>
      <c r="W24" s="56"/>
    </row>
    <row r="25" ht="31.5" customHeight="1">
      <c r="A25" s="120" t="s">
        <v>51</v>
      </c>
      <c r="B25" s="119" t="s">
        <v>194</v>
      </c>
      <c r="C25" s="13" t="s">
        <v>195</v>
      </c>
      <c r="D25" s="13" t="s">
        <v>69</v>
      </c>
      <c r="E25" s="13" t="s">
        <v>70</v>
      </c>
      <c r="F25" s="13" t="s">
        <v>200</v>
      </c>
      <c r="G25" s="13" t="s">
        <v>201</v>
      </c>
      <c r="H25" s="56">
        <v>1300</v>
      </c>
      <c r="I25" s="56"/>
      <c r="J25" s="56"/>
      <c r="K25" s="56"/>
      <c r="L25" s="56"/>
      <c r="M25" s="56"/>
      <c r="N25" s="56"/>
      <c r="O25" s="56"/>
      <c r="P25" s="56"/>
      <c r="Q25" s="56"/>
      <c r="R25" s="56">
        <v>1300</v>
      </c>
      <c r="S25" s="56"/>
      <c r="T25" s="56">
        <v>1300</v>
      </c>
      <c r="U25" s="56"/>
      <c r="V25" s="56"/>
      <c r="W25" s="56"/>
    </row>
    <row r="26" ht="31.5" customHeight="1">
      <c r="A26" s="120" t="s">
        <v>51</v>
      </c>
      <c r="B26" s="119" t="s">
        <v>194</v>
      </c>
      <c r="C26" s="13" t="s">
        <v>195</v>
      </c>
      <c r="D26" s="13" t="s">
        <v>69</v>
      </c>
      <c r="E26" s="13" t="s">
        <v>70</v>
      </c>
      <c r="F26" s="13" t="s">
        <v>202</v>
      </c>
      <c r="G26" s="13" t="s">
        <v>203</v>
      </c>
      <c r="H26" s="56">
        <v>15000</v>
      </c>
      <c r="I26" s="56"/>
      <c r="J26" s="56"/>
      <c r="K26" s="56"/>
      <c r="L26" s="56"/>
      <c r="M26" s="56"/>
      <c r="N26" s="56"/>
      <c r="O26" s="56"/>
      <c r="P26" s="56"/>
      <c r="Q26" s="56"/>
      <c r="R26" s="56">
        <v>15000</v>
      </c>
      <c r="S26" s="56"/>
      <c r="T26" s="56">
        <v>15000</v>
      </c>
      <c r="U26" s="56"/>
      <c r="V26" s="56"/>
      <c r="W26" s="56"/>
    </row>
    <row r="27" ht="31.5" customHeight="1">
      <c r="A27" s="120" t="s">
        <v>51</v>
      </c>
      <c r="B27" s="119" t="s">
        <v>194</v>
      </c>
      <c r="C27" s="13" t="s">
        <v>195</v>
      </c>
      <c r="D27" s="13" t="s">
        <v>69</v>
      </c>
      <c r="E27" s="13" t="s">
        <v>70</v>
      </c>
      <c r="F27" s="13" t="s">
        <v>204</v>
      </c>
      <c r="G27" s="13" t="s">
        <v>205</v>
      </c>
      <c r="H27" s="56">
        <v>140000</v>
      </c>
      <c r="I27" s="56"/>
      <c r="J27" s="56"/>
      <c r="K27" s="56"/>
      <c r="L27" s="56"/>
      <c r="M27" s="56"/>
      <c r="N27" s="56"/>
      <c r="O27" s="56"/>
      <c r="P27" s="56"/>
      <c r="Q27" s="56"/>
      <c r="R27" s="56">
        <v>140000</v>
      </c>
      <c r="S27" s="56"/>
      <c r="T27" s="56">
        <v>140000</v>
      </c>
      <c r="U27" s="56"/>
      <c r="V27" s="56"/>
      <c r="W27" s="56"/>
    </row>
    <row r="28" ht="31.5" customHeight="1">
      <c r="A28" s="120" t="s">
        <v>51</v>
      </c>
      <c r="B28" s="119" t="s">
        <v>194</v>
      </c>
      <c r="C28" s="13" t="s">
        <v>195</v>
      </c>
      <c r="D28" s="13" t="s">
        <v>69</v>
      </c>
      <c r="E28" s="13" t="s">
        <v>70</v>
      </c>
      <c r="F28" s="13" t="s">
        <v>206</v>
      </c>
      <c r="G28" s="13" t="s">
        <v>207</v>
      </c>
      <c r="H28" s="56">
        <v>38000</v>
      </c>
      <c r="I28" s="56"/>
      <c r="J28" s="56"/>
      <c r="K28" s="56"/>
      <c r="L28" s="56"/>
      <c r="M28" s="56"/>
      <c r="N28" s="56"/>
      <c r="O28" s="56"/>
      <c r="P28" s="56"/>
      <c r="Q28" s="56"/>
      <c r="R28" s="56">
        <v>38000</v>
      </c>
      <c r="S28" s="56"/>
      <c r="T28" s="56">
        <v>38000</v>
      </c>
      <c r="U28" s="56"/>
      <c r="V28" s="56"/>
      <c r="W28" s="56"/>
    </row>
    <row r="29" ht="31.5" customHeight="1">
      <c r="A29" s="120" t="s">
        <v>51</v>
      </c>
      <c r="B29" s="119" t="s">
        <v>194</v>
      </c>
      <c r="C29" s="13" t="s">
        <v>195</v>
      </c>
      <c r="D29" s="13" t="s">
        <v>69</v>
      </c>
      <c r="E29" s="13" t="s">
        <v>70</v>
      </c>
      <c r="F29" s="13" t="s">
        <v>208</v>
      </c>
      <c r="G29" s="13" t="s">
        <v>209</v>
      </c>
      <c r="H29" s="56">
        <v>1440000</v>
      </c>
      <c r="I29" s="56"/>
      <c r="J29" s="56"/>
      <c r="K29" s="56"/>
      <c r="L29" s="56"/>
      <c r="M29" s="56"/>
      <c r="N29" s="56"/>
      <c r="O29" s="56"/>
      <c r="P29" s="56"/>
      <c r="Q29" s="56"/>
      <c r="R29" s="56">
        <v>1440000</v>
      </c>
      <c r="S29" s="56"/>
      <c r="T29" s="56">
        <v>1440000</v>
      </c>
      <c r="U29" s="56"/>
      <c r="V29" s="56"/>
      <c r="W29" s="56"/>
    </row>
    <row r="30" ht="31.5" customHeight="1">
      <c r="A30" s="120" t="s">
        <v>51</v>
      </c>
      <c r="B30" s="119" t="s">
        <v>194</v>
      </c>
      <c r="C30" s="13" t="s">
        <v>195</v>
      </c>
      <c r="D30" s="13" t="s">
        <v>69</v>
      </c>
      <c r="E30" s="13" t="s">
        <v>70</v>
      </c>
      <c r="F30" s="13" t="s">
        <v>210</v>
      </c>
      <c r="G30" s="13" t="s">
        <v>211</v>
      </c>
      <c r="H30" s="56">
        <v>110000</v>
      </c>
      <c r="I30" s="56"/>
      <c r="J30" s="56"/>
      <c r="K30" s="56"/>
      <c r="L30" s="56"/>
      <c r="M30" s="56"/>
      <c r="N30" s="56"/>
      <c r="O30" s="56"/>
      <c r="P30" s="56"/>
      <c r="Q30" s="56"/>
      <c r="R30" s="56">
        <v>110000</v>
      </c>
      <c r="S30" s="56"/>
      <c r="T30" s="56">
        <v>110000</v>
      </c>
      <c r="U30" s="56"/>
      <c r="V30" s="56"/>
      <c r="W30" s="56"/>
    </row>
    <row r="31" ht="31.5" customHeight="1">
      <c r="A31" s="120" t="s">
        <v>51</v>
      </c>
      <c r="B31" s="119" t="s">
        <v>194</v>
      </c>
      <c r="C31" s="13" t="s">
        <v>195</v>
      </c>
      <c r="D31" s="13" t="s">
        <v>69</v>
      </c>
      <c r="E31" s="13" t="s">
        <v>70</v>
      </c>
      <c r="F31" s="13" t="s">
        <v>212</v>
      </c>
      <c r="G31" s="13" t="s">
        <v>213</v>
      </c>
      <c r="H31" s="56">
        <v>300000</v>
      </c>
      <c r="I31" s="56"/>
      <c r="J31" s="56"/>
      <c r="K31" s="56"/>
      <c r="L31" s="56"/>
      <c r="M31" s="56"/>
      <c r="N31" s="56"/>
      <c r="O31" s="56"/>
      <c r="P31" s="56"/>
      <c r="Q31" s="56"/>
      <c r="R31" s="56">
        <v>300000</v>
      </c>
      <c r="S31" s="56"/>
      <c r="T31" s="56">
        <v>300000</v>
      </c>
      <c r="U31" s="56"/>
      <c r="V31" s="56"/>
      <c r="W31" s="56"/>
    </row>
    <row r="32" ht="31.5" customHeight="1">
      <c r="A32" s="120" t="s">
        <v>51</v>
      </c>
      <c r="B32" s="119" t="s">
        <v>194</v>
      </c>
      <c r="C32" s="13" t="s">
        <v>195</v>
      </c>
      <c r="D32" s="13" t="s">
        <v>69</v>
      </c>
      <c r="E32" s="13" t="s">
        <v>70</v>
      </c>
      <c r="F32" s="13" t="s">
        <v>214</v>
      </c>
      <c r="G32" s="13" t="s">
        <v>215</v>
      </c>
      <c r="H32" s="56">
        <v>20000</v>
      </c>
      <c r="I32" s="56"/>
      <c r="J32" s="56"/>
      <c r="K32" s="56"/>
      <c r="L32" s="56"/>
      <c r="M32" s="56"/>
      <c r="N32" s="56"/>
      <c r="O32" s="56"/>
      <c r="P32" s="56"/>
      <c r="Q32" s="56"/>
      <c r="R32" s="56">
        <v>20000</v>
      </c>
      <c r="S32" s="56"/>
      <c r="T32" s="56">
        <v>20000</v>
      </c>
      <c r="U32" s="56"/>
      <c r="V32" s="56"/>
      <c r="W32" s="56"/>
    </row>
    <row r="33" ht="31.5" customHeight="1">
      <c r="A33" s="120" t="s">
        <v>51</v>
      </c>
      <c r="B33" s="119" t="s">
        <v>194</v>
      </c>
      <c r="C33" s="13" t="s">
        <v>195</v>
      </c>
      <c r="D33" s="13" t="s">
        <v>69</v>
      </c>
      <c r="E33" s="13" t="s">
        <v>70</v>
      </c>
      <c r="F33" s="13" t="s">
        <v>216</v>
      </c>
      <c r="G33" s="13" t="s">
        <v>217</v>
      </c>
      <c r="H33" s="56">
        <v>30000</v>
      </c>
      <c r="I33" s="56"/>
      <c r="J33" s="56"/>
      <c r="K33" s="56"/>
      <c r="L33" s="56"/>
      <c r="M33" s="56"/>
      <c r="N33" s="56"/>
      <c r="O33" s="56"/>
      <c r="P33" s="56"/>
      <c r="Q33" s="56"/>
      <c r="R33" s="56">
        <v>30000</v>
      </c>
      <c r="S33" s="56"/>
      <c r="T33" s="56">
        <v>30000</v>
      </c>
      <c r="U33" s="56"/>
      <c r="V33" s="56"/>
      <c r="W33" s="56"/>
    </row>
    <row r="34" ht="31.5" customHeight="1">
      <c r="A34" s="120" t="s">
        <v>51</v>
      </c>
      <c r="B34" s="119" t="s">
        <v>194</v>
      </c>
      <c r="C34" s="13" t="s">
        <v>195</v>
      </c>
      <c r="D34" s="13" t="s">
        <v>69</v>
      </c>
      <c r="E34" s="13" t="s">
        <v>70</v>
      </c>
      <c r="F34" s="13" t="s">
        <v>218</v>
      </c>
      <c r="G34" s="13" t="s">
        <v>219</v>
      </c>
      <c r="H34" s="56">
        <v>333000</v>
      </c>
      <c r="I34" s="56"/>
      <c r="J34" s="56"/>
      <c r="K34" s="56"/>
      <c r="L34" s="56"/>
      <c r="M34" s="56"/>
      <c r="N34" s="56"/>
      <c r="O34" s="56"/>
      <c r="P34" s="56"/>
      <c r="Q34" s="56"/>
      <c r="R34" s="56">
        <v>333000</v>
      </c>
      <c r="S34" s="56"/>
      <c r="T34" s="56">
        <v>333000</v>
      </c>
      <c r="U34" s="56"/>
      <c r="V34" s="56"/>
      <c r="W34" s="56"/>
    </row>
    <row r="35" ht="31.5" customHeight="1">
      <c r="A35" s="120" t="s">
        <v>51</v>
      </c>
      <c r="B35" s="119" t="s">
        <v>194</v>
      </c>
      <c r="C35" s="13" t="s">
        <v>195</v>
      </c>
      <c r="D35" s="13" t="s">
        <v>69</v>
      </c>
      <c r="E35" s="13" t="s">
        <v>70</v>
      </c>
      <c r="F35" s="13" t="s">
        <v>220</v>
      </c>
      <c r="G35" s="13" t="s">
        <v>221</v>
      </c>
      <c r="H35" s="56">
        <v>3000</v>
      </c>
      <c r="I35" s="56"/>
      <c r="J35" s="56"/>
      <c r="K35" s="56"/>
      <c r="L35" s="56"/>
      <c r="M35" s="56"/>
      <c r="N35" s="56"/>
      <c r="O35" s="56"/>
      <c r="P35" s="56"/>
      <c r="Q35" s="56"/>
      <c r="R35" s="56">
        <v>3000</v>
      </c>
      <c r="S35" s="56"/>
      <c r="T35" s="56">
        <v>3000</v>
      </c>
      <c r="U35" s="56"/>
      <c r="V35" s="56"/>
      <c r="W35" s="56"/>
    </row>
    <row r="36" ht="31.5" customHeight="1">
      <c r="A36" s="120" t="s">
        <v>51</v>
      </c>
      <c r="B36" s="119" t="s">
        <v>194</v>
      </c>
      <c r="C36" s="13" t="s">
        <v>195</v>
      </c>
      <c r="D36" s="13" t="s">
        <v>69</v>
      </c>
      <c r="E36" s="13" t="s">
        <v>70</v>
      </c>
      <c r="F36" s="13" t="s">
        <v>222</v>
      </c>
      <c r="G36" s="13" t="s">
        <v>223</v>
      </c>
      <c r="H36" s="56">
        <v>550000</v>
      </c>
      <c r="I36" s="56"/>
      <c r="J36" s="56"/>
      <c r="K36" s="56"/>
      <c r="L36" s="56"/>
      <c r="M36" s="56"/>
      <c r="N36" s="56"/>
      <c r="O36" s="56"/>
      <c r="P36" s="56"/>
      <c r="Q36" s="56"/>
      <c r="R36" s="56">
        <v>550000</v>
      </c>
      <c r="S36" s="56"/>
      <c r="T36" s="56">
        <v>550000</v>
      </c>
      <c r="U36" s="56"/>
      <c r="V36" s="56"/>
      <c r="W36" s="56"/>
    </row>
    <row r="37" ht="31.5" customHeight="1">
      <c r="A37" s="120" t="s">
        <v>51</v>
      </c>
      <c r="B37" s="119" t="s">
        <v>194</v>
      </c>
      <c r="C37" s="13" t="s">
        <v>195</v>
      </c>
      <c r="D37" s="13" t="s">
        <v>69</v>
      </c>
      <c r="E37" s="13" t="s">
        <v>70</v>
      </c>
      <c r="F37" s="13" t="s">
        <v>224</v>
      </c>
      <c r="G37" s="13" t="s">
        <v>225</v>
      </c>
      <c r="H37" s="56">
        <v>1904265.06</v>
      </c>
      <c r="I37" s="56">
        <v>24265.06</v>
      </c>
      <c r="J37" s="56">
        <v>6066.27</v>
      </c>
      <c r="K37" s="56"/>
      <c r="L37" s="56">
        <v>18198.79</v>
      </c>
      <c r="M37" s="56"/>
      <c r="N37" s="56"/>
      <c r="O37" s="56"/>
      <c r="P37" s="56"/>
      <c r="Q37" s="56"/>
      <c r="R37" s="56">
        <v>1880000</v>
      </c>
      <c r="S37" s="56"/>
      <c r="T37" s="56">
        <v>1880000</v>
      </c>
      <c r="U37" s="56"/>
      <c r="V37" s="56"/>
      <c r="W37" s="56"/>
    </row>
    <row r="38" ht="31.5" customHeight="1">
      <c r="A38" s="120" t="s">
        <v>51</v>
      </c>
      <c r="B38" s="119" t="s">
        <v>194</v>
      </c>
      <c r="C38" s="13" t="s">
        <v>195</v>
      </c>
      <c r="D38" s="13" t="s">
        <v>81</v>
      </c>
      <c r="E38" s="13" t="s">
        <v>82</v>
      </c>
      <c r="F38" s="13" t="s">
        <v>224</v>
      </c>
      <c r="G38" s="13" t="s">
        <v>225</v>
      </c>
      <c r="H38" s="56">
        <v>1080</v>
      </c>
      <c r="I38" s="56">
        <v>1080</v>
      </c>
      <c r="J38" s="56">
        <v>270</v>
      </c>
      <c r="K38" s="56"/>
      <c r="L38" s="56">
        <v>810</v>
      </c>
      <c r="M38" s="56"/>
      <c r="N38" s="56"/>
      <c r="O38" s="56"/>
      <c r="P38" s="56"/>
      <c r="Q38" s="56"/>
      <c r="R38" s="56"/>
      <c r="S38" s="56"/>
      <c r="T38" s="56"/>
      <c r="U38" s="56"/>
      <c r="V38" s="56"/>
      <c r="W38" s="56"/>
    </row>
    <row r="39" ht="18.75" customHeight="1">
      <c r="A39" s="121" t="s">
        <v>106</v>
      </c>
      <c r="B39" s="122"/>
      <c r="C39" s="122"/>
      <c r="D39" s="122"/>
      <c r="E39" s="122"/>
      <c r="F39" s="122"/>
      <c r="G39" s="123"/>
      <c r="H39" s="56">
        <v>10795656.55</v>
      </c>
      <c r="I39" s="56">
        <v>1464253.9</v>
      </c>
      <c r="J39" s="56">
        <v>371898.87</v>
      </c>
      <c r="K39" s="56"/>
      <c r="L39" s="56">
        <v>1092355.03</v>
      </c>
      <c r="M39" s="56"/>
      <c r="N39" s="56"/>
      <c r="O39" s="56"/>
      <c r="P39" s="56"/>
      <c r="Q39" s="56"/>
      <c r="R39" s="56">
        <v>9331402.65</v>
      </c>
      <c r="S39" s="56"/>
      <c r="T39" s="56">
        <v>9331402.65</v>
      </c>
      <c r="U39" s="56"/>
      <c r="V39" s="56"/>
      <c r="W39" s="56"/>
    </row>
  </sheetData>
  <mergeCells>
    <mergeCell ref="A2:W2"/>
    <mergeCell ref="A3:G3"/>
    <mergeCell ref="H4:W4"/>
    <mergeCell ref="I5:M5"/>
    <mergeCell ref="N5:P5"/>
    <mergeCell ref="R5:W5"/>
    <mergeCell ref="A39:G39"/>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BFE49-C55C-73B3-2F35-14D888957E0C}" mc:Ignorable="x14ac xr xr2 xr3">
  <sheetPr>
    <outlinePr summaryRight="0"/>
  </sheetPr>
  <dimension ref="A1:W14"/>
  <sheetViews>
    <sheetView showZeros="0" topLeftCell="A1" workbookViewId="0">
      <selection activeCell="I14" sqref="I14"/>
    </sheetView>
  </sheetViews>
  <sheetFormatPr defaultRowHeight="14.25" defaultColWidth="9.140625" customHeight="1"/>
  <cols>
    <col min="1" max="1" width="14.57421875" customWidth="1"/>
    <col min="2" max="2" width="25.7109375" customWidth="1"/>
    <col min="3" max="3" width="31.28125" customWidth="1"/>
    <col min="4" max="4" width="31.57421875" customWidth="1"/>
    <col min="5" max="5" width="15.57421875" customWidth="1"/>
    <col min="6" max="6" width="19.7109375" customWidth="1"/>
    <col min="7" max="7" width="14.8515625" customWidth="1"/>
    <col min="8" max="8" width="19.7109375" customWidth="1"/>
    <col min="9" max="16" width="14.140625" customWidth="1"/>
    <col min="17" max="17" width="13.57421875" customWidth="1"/>
    <col min="18" max="23" width="15.140625" customWidth="1"/>
  </cols>
  <sheetData>
    <row r="1" ht="13.5" customHeight="1">
      <c r="E1" s="109"/>
      <c r="F1" s="109"/>
      <c r="G1" s="109"/>
      <c r="H1" s="109"/>
      <c r="U1" s="89"/>
      <c r="W1" s="61" t="s">
        <v>226</v>
      </c>
    </row>
    <row r="2" ht="27.75" customHeight="1">
      <c r="A2" s="62" t="s">
        <v>227</v>
      </c>
      <c r="B2" s="62"/>
      <c r="C2" s="62"/>
      <c r="D2" s="62"/>
      <c r="E2" s="62"/>
      <c r="F2" s="62"/>
      <c r="G2" s="62"/>
      <c r="H2" s="62"/>
      <c r="I2" s="62"/>
      <c r="J2" s="62"/>
      <c r="K2" s="62"/>
      <c r="L2" s="62"/>
      <c r="M2" s="62"/>
      <c r="N2" s="62"/>
      <c r="O2" s="62"/>
      <c r="P2" s="62"/>
      <c r="Q2" s="62"/>
      <c r="R2" s="62"/>
      <c r="S2" s="62"/>
      <c r="T2" s="62"/>
      <c r="U2" s="62"/>
      <c r="V2" s="62"/>
      <c r="W2" s="62"/>
    </row>
    <row r="3" ht="26.25" customHeight="1">
      <c r="A3" s="81" t="str">
        <f t="shared" si="0" ref="A3:B3">"单位名称："&amp;"云南省机关事务管理局抗战胜利纪念堂管理处"</f>
        <v>单位名称：云南省机关事务管理局抗战胜利纪念堂管理处</v>
      </c>
      <c r="B3" s="124" t="str">
        <f t="shared" si="0"/>
        <v>单位名称：云南省机关事务管理局抗战胜利纪念堂管理处</v>
      </c>
      <c r="C3" s="124"/>
      <c r="D3" s="124"/>
      <c r="E3" s="124"/>
      <c r="F3" s="124"/>
      <c r="G3" s="124"/>
      <c r="H3" s="124"/>
      <c r="I3" s="124"/>
      <c r="J3" s="66"/>
      <c r="K3" s="66"/>
      <c r="L3" s="66"/>
      <c r="M3" s="66"/>
      <c r="N3" s="66"/>
      <c r="O3" s="66"/>
      <c r="P3" s="66"/>
      <c r="Q3" s="66"/>
      <c r="U3" s="89"/>
      <c r="W3" s="67" t="s">
        <v>136</v>
      </c>
    </row>
    <row r="4" ht="21.75" customHeight="1">
      <c r="A4" s="111" t="s">
        <v>228</v>
      </c>
      <c r="B4" s="111" t="s">
        <v>147</v>
      </c>
      <c r="C4" s="111" t="s">
        <v>148</v>
      </c>
      <c r="D4" s="111" t="s">
        <v>229</v>
      </c>
      <c r="E4" s="68" t="s">
        <v>149</v>
      </c>
      <c r="F4" s="68" t="s">
        <v>150</v>
      </c>
      <c r="G4" s="68" t="s">
        <v>151</v>
      </c>
      <c r="H4" s="68" t="s">
        <v>152</v>
      </c>
      <c r="I4" s="69" t="s">
        <v>36</v>
      </c>
      <c r="J4" s="69" t="s">
        <v>230</v>
      </c>
      <c r="K4" s="69"/>
      <c r="L4" s="69"/>
      <c r="M4" s="69"/>
      <c r="N4" s="112" t="s">
        <v>154</v>
      </c>
      <c r="O4" s="112"/>
      <c r="P4" s="112"/>
      <c r="Q4" s="68" t="s">
        <v>42</v>
      </c>
      <c r="R4" s="7" t="s">
        <v>57</v>
      </c>
      <c r="S4" s="94"/>
      <c r="T4" s="94"/>
      <c r="U4" s="94"/>
      <c r="V4" s="94"/>
      <c r="W4" s="8"/>
    </row>
    <row r="5" ht="21.75" customHeight="1">
      <c r="A5" s="114"/>
      <c r="B5" s="114"/>
      <c r="C5" s="114"/>
      <c r="D5" s="114"/>
      <c r="E5" s="115"/>
      <c r="F5" s="115"/>
      <c r="G5" s="115"/>
      <c r="H5" s="115"/>
      <c r="I5" s="69"/>
      <c r="J5" s="113" t="s">
        <v>39</v>
      </c>
      <c r="K5" s="113"/>
      <c r="L5" s="113" t="s">
        <v>40</v>
      </c>
      <c r="M5" s="113" t="s">
        <v>41</v>
      </c>
      <c r="N5" s="125" t="s">
        <v>39</v>
      </c>
      <c r="O5" s="125" t="s">
        <v>40</v>
      </c>
      <c r="P5" s="125" t="s">
        <v>41</v>
      </c>
      <c r="Q5" s="115"/>
      <c r="R5" s="68" t="s">
        <v>38</v>
      </c>
      <c r="S5" s="68" t="s">
        <v>49</v>
      </c>
      <c r="T5" s="68" t="s">
        <v>160</v>
      </c>
      <c r="U5" s="68" t="s">
        <v>45</v>
      </c>
      <c r="V5" s="68" t="s">
        <v>46</v>
      </c>
      <c r="W5" s="68" t="s">
        <v>47</v>
      </c>
    </row>
    <row r="6" ht="40.5" customHeight="1">
      <c r="A6" s="116"/>
      <c r="B6" s="116"/>
      <c r="C6" s="116"/>
      <c r="D6" s="116"/>
      <c r="E6" s="83"/>
      <c r="F6" s="83"/>
      <c r="G6" s="83"/>
      <c r="H6" s="83"/>
      <c r="I6" s="69"/>
      <c r="J6" s="113" t="s">
        <v>38</v>
      </c>
      <c r="K6" s="113" t="s">
        <v>231</v>
      </c>
      <c r="L6" s="113"/>
      <c r="M6" s="113"/>
      <c r="N6" s="83"/>
      <c r="O6" s="83"/>
      <c r="P6" s="83"/>
      <c r="Q6" s="83"/>
      <c r="R6" s="83"/>
      <c r="S6" s="83"/>
      <c r="T6" s="83"/>
      <c r="U6" s="10"/>
      <c r="V6" s="83"/>
      <c r="W6" s="83"/>
    </row>
    <row r="7" ht="15" customHeight="1">
      <c r="A7" s="126">
        <v>1</v>
      </c>
      <c r="B7" s="126">
        <v>2</v>
      </c>
      <c r="C7" s="126">
        <v>3</v>
      </c>
      <c r="D7" s="126">
        <v>4</v>
      </c>
      <c r="E7" s="126">
        <v>5</v>
      </c>
      <c r="F7" s="126">
        <v>6</v>
      </c>
      <c r="G7" s="126">
        <v>7</v>
      </c>
      <c r="H7" s="126">
        <v>8</v>
      </c>
      <c r="I7" s="126">
        <v>9</v>
      </c>
      <c r="J7" s="126">
        <v>10</v>
      </c>
      <c r="K7" s="126">
        <v>11</v>
      </c>
      <c r="L7" s="126">
        <v>12</v>
      </c>
      <c r="M7" s="126">
        <v>13</v>
      </c>
      <c r="N7" s="126">
        <v>14</v>
      </c>
      <c r="O7" s="126">
        <v>15</v>
      </c>
      <c r="P7" s="126">
        <v>16</v>
      </c>
      <c r="Q7" s="126">
        <v>17</v>
      </c>
      <c r="R7" s="126">
        <v>18</v>
      </c>
      <c r="S7" s="126">
        <v>19</v>
      </c>
      <c r="T7" s="126">
        <v>20</v>
      </c>
      <c r="U7" s="126">
        <v>21</v>
      </c>
      <c r="V7" s="126">
        <v>22</v>
      </c>
      <c r="W7" s="126">
        <v>23</v>
      </c>
    </row>
    <row r="8" ht="33" customHeight="1">
      <c r="A8" s="13"/>
      <c r="B8" s="119"/>
      <c r="C8" s="13" t="s">
        <v>232</v>
      </c>
      <c r="D8" s="13"/>
      <c r="E8" s="13"/>
      <c r="F8" s="13"/>
      <c r="G8" s="13"/>
      <c r="H8" s="13"/>
      <c r="I8" s="127">
        <v>1440000</v>
      </c>
      <c r="J8" s="127"/>
      <c r="K8" s="127"/>
      <c r="L8" s="127"/>
      <c r="M8" s="127"/>
      <c r="N8" s="127">
        <v>1440000</v>
      </c>
      <c r="O8" s="127"/>
      <c r="P8" s="127"/>
      <c r="Q8" s="127"/>
      <c r="R8" s="127"/>
      <c r="S8" s="127"/>
      <c r="T8" s="127"/>
      <c r="U8" s="14"/>
      <c r="V8" s="127"/>
      <c r="W8" s="127"/>
    </row>
    <row r="9" ht="33" customHeight="1">
      <c r="A9" s="13" t="s">
        <v>233</v>
      </c>
      <c r="B9" s="119" t="s">
        <v>234</v>
      </c>
      <c r="C9" s="13" t="s">
        <v>232</v>
      </c>
      <c r="D9" s="13" t="s">
        <v>51</v>
      </c>
      <c r="E9" s="13" t="s">
        <v>75</v>
      </c>
      <c r="F9" s="13" t="s">
        <v>76</v>
      </c>
      <c r="G9" s="13" t="s">
        <v>235</v>
      </c>
      <c r="H9" s="13" t="s">
        <v>236</v>
      </c>
      <c r="I9" s="127">
        <v>1440000</v>
      </c>
      <c r="J9" s="127"/>
      <c r="K9" s="127"/>
      <c r="L9" s="127"/>
      <c r="M9" s="127"/>
      <c r="N9" s="127">
        <v>1440000</v>
      </c>
      <c r="O9" s="127"/>
      <c r="P9" s="127"/>
      <c r="Q9" s="127"/>
      <c r="R9" s="127"/>
      <c r="S9" s="127"/>
      <c r="T9" s="127"/>
      <c r="U9" s="14"/>
      <c r="V9" s="127"/>
      <c r="W9" s="127"/>
    </row>
    <row r="10" ht="33" customHeight="1">
      <c r="A10" s="13"/>
      <c r="B10" s="13"/>
      <c r="C10" s="13" t="s">
        <v>237</v>
      </c>
      <c r="D10" s="13"/>
      <c r="E10" s="13"/>
      <c r="F10" s="13"/>
      <c r="G10" s="13"/>
      <c r="H10" s="13"/>
      <c r="I10" s="127">
        <v>5334100</v>
      </c>
      <c r="J10" s="127"/>
      <c r="K10" s="127"/>
      <c r="L10" s="127"/>
      <c r="M10" s="127"/>
      <c r="N10" s="127">
        <v>5334100</v>
      </c>
      <c r="O10" s="127"/>
      <c r="P10" s="127"/>
      <c r="Q10" s="127"/>
      <c r="R10" s="127"/>
      <c r="S10" s="127"/>
      <c r="T10" s="127"/>
      <c r="U10" s="14"/>
      <c r="V10" s="127"/>
      <c r="W10" s="127"/>
    </row>
    <row r="11" ht="33" customHeight="1">
      <c r="A11" s="13" t="s">
        <v>233</v>
      </c>
      <c r="B11" s="119" t="s">
        <v>238</v>
      </c>
      <c r="C11" s="13" t="s">
        <v>237</v>
      </c>
      <c r="D11" s="13" t="s">
        <v>51</v>
      </c>
      <c r="E11" s="13" t="s">
        <v>75</v>
      </c>
      <c r="F11" s="13" t="s">
        <v>76</v>
      </c>
      <c r="G11" s="13" t="s">
        <v>239</v>
      </c>
      <c r="H11" s="13" t="s">
        <v>240</v>
      </c>
      <c r="I11" s="127">
        <v>5334100</v>
      </c>
      <c r="J11" s="127"/>
      <c r="K11" s="127"/>
      <c r="L11" s="127"/>
      <c r="M11" s="127"/>
      <c r="N11" s="127">
        <v>5334100</v>
      </c>
      <c r="O11" s="127"/>
      <c r="P11" s="127"/>
      <c r="Q11" s="127"/>
      <c r="R11" s="127"/>
      <c r="S11" s="127"/>
      <c r="T11" s="127"/>
      <c r="U11" s="14"/>
      <c r="V11" s="127"/>
      <c r="W11" s="127"/>
    </row>
    <row r="12" ht="33" customHeight="1">
      <c r="A12" s="13"/>
      <c r="B12" s="13"/>
      <c r="C12" s="13" t="s">
        <v>241</v>
      </c>
      <c r="D12" s="13"/>
      <c r="E12" s="13"/>
      <c r="F12" s="13"/>
      <c r="G12" s="13"/>
      <c r="H12" s="13"/>
      <c r="I12" s="127">
        <v>870000</v>
      </c>
      <c r="J12" s="127"/>
      <c r="K12" s="127"/>
      <c r="L12" s="127"/>
      <c r="M12" s="127"/>
      <c r="N12" s="127"/>
      <c r="O12" s="127"/>
      <c r="P12" s="127"/>
      <c r="Q12" s="127"/>
      <c r="R12" s="127">
        <v>870000</v>
      </c>
      <c r="S12" s="127"/>
      <c r="T12" s="127">
        <v>870000</v>
      </c>
      <c r="U12" s="14"/>
      <c r="V12" s="127"/>
      <c r="W12" s="127"/>
    </row>
    <row r="13" ht="33" customHeight="1">
      <c r="A13" s="13" t="s">
        <v>242</v>
      </c>
      <c r="B13" s="119" t="s">
        <v>243</v>
      </c>
      <c r="C13" s="13" t="s">
        <v>241</v>
      </c>
      <c r="D13" s="13" t="s">
        <v>51</v>
      </c>
      <c r="E13" s="13" t="s">
        <v>69</v>
      </c>
      <c r="F13" s="13" t="s">
        <v>70</v>
      </c>
      <c r="G13" s="13" t="s">
        <v>244</v>
      </c>
      <c r="H13" s="13" t="s">
        <v>245</v>
      </c>
      <c r="I13" s="127">
        <v>870000</v>
      </c>
      <c r="J13" s="127"/>
      <c r="K13" s="127"/>
      <c r="L13" s="127"/>
      <c r="M13" s="127"/>
      <c r="N13" s="127"/>
      <c r="O13" s="127"/>
      <c r="P13" s="127"/>
      <c r="Q13" s="127"/>
      <c r="R13" s="127">
        <v>870000</v>
      </c>
      <c r="S13" s="127"/>
      <c r="T13" s="127">
        <v>870000</v>
      </c>
      <c r="U13" s="14"/>
      <c r="V13" s="127"/>
      <c r="W13" s="127"/>
    </row>
    <row r="14" ht="18.75" customHeight="1">
      <c r="A14" s="121" t="s">
        <v>106</v>
      </c>
      <c r="B14" s="122"/>
      <c r="C14" s="122"/>
      <c r="D14" s="122"/>
      <c r="E14" s="122"/>
      <c r="F14" s="122"/>
      <c r="G14" s="122"/>
      <c r="H14" s="123"/>
      <c r="I14" s="127">
        <v>7644100</v>
      </c>
      <c r="J14" s="127"/>
      <c r="K14" s="127"/>
      <c r="L14" s="127"/>
      <c r="M14" s="127"/>
      <c r="N14" s="127">
        <v>6774100</v>
      </c>
      <c r="O14" s="127"/>
      <c r="P14" s="127"/>
      <c r="Q14" s="127"/>
      <c r="R14" s="127">
        <v>870000</v>
      </c>
      <c r="S14" s="127"/>
      <c r="T14" s="127">
        <v>870000</v>
      </c>
      <c r="U14" s="14"/>
      <c r="V14" s="127"/>
      <c r="W14" s="127"/>
    </row>
  </sheetData>
  <mergeCells>
    <mergeCell ref="A2:W2"/>
    <mergeCell ref="A3:I3"/>
    <mergeCell ref="J4:M4"/>
    <mergeCell ref="N4:P4"/>
    <mergeCell ref="R4:W4"/>
    <mergeCell ref="J5:K5"/>
    <mergeCell ref="A14:H14"/>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DC121-3A4A-28A1-177A-CD8E5AA452B3}" mc:Ignorable="x14ac xr xr2 xr3">
  <sheetPr>
    <outlinePr summaryRight="0"/>
  </sheetPr>
  <dimension ref="A1:J12"/>
  <sheetViews>
    <sheetView showZeros="0" topLeftCell="A1" workbookViewId="0">
      <selection activeCell="C10" sqref="C10"/>
    </sheetView>
  </sheetViews>
  <sheetFormatPr defaultRowHeight="12" defaultColWidth="9.140625" customHeight="1"/>
  <cols>
    <col min="1" max="1" width="36.57421875" customWidth="1"/>
    <col min="2" max="2" width="36.140625" customWidth="1"/>
    <col min="3" max="3" width="17.140625" customWidth="1"/>
    <col min="4" max="4" width="21.00390625" customWidth="1"/>
    <col min="5" max="5" width="23.57421875" customWidth="1"/>
    <col min="6" max="6" width="11.28125" customWidth="1"/>
    <col min="7" max="7" width="10.28125" customWidth="1"/>
    <col min="8" max="8" width="9.28125" customWidth="1"/>
    <col min="9" max="9" width="13.421875" customWidth="1"/>
    <col min="10" max="10" width="40.57421875" customWidth="1"/>
  </cols>
  <sheetData>
    <row r="1" ht="12" customHeight="1">
      <c r="J1" s="128" t="s">
        <v>246</v>
      </c>
    </row>
    <row r="2" ht="28.5" customHeight="1">
      <c r="A2" s="2" t="s">
        <v>247</v>
      </c>
      <c r="B2" s="62"/>
      <c r="C2" s="62"/>
      <c r="D2" s="62"/>
      <c r="E2" s="62"/>
      <c r="F2" s="129"/>
      <c r="G2" s="62"/>
      <c r="H2" s="129"/>
      <c r="I2" s="129"/>
      <c r="J2" s="62"/>
    </row>
    <row r="3" ht="26.25" customHeight="1">
      <c r="A3" s="81" t="str">
        <f>"单位名称："&amp;"云南省机关事务管理局抗战胜利纪念堂管理处"</f>
        <v>单位名称：云南省机关事务管理局抗战胜利纪念堂管理处</v>
      </c>
    </row>
    <row r="4" ht="14.25" customHeight="1">
      <c r="A4" s="113" t="s">
        <v>248</v>
      </c>
      <c r="B4" s="113" t="s">
        <v>249</v>
      </c>
      <c r="C4" s="113" t="s">
        <v>250</v>
      </c>
      <c r="D4" s="113" t="s">
        <v>251</v>
      </c>
      <c r="E4" s="113" t="s">
        <v>252</v>
      </c>
      <c r="F4" s="74" t="s">
        <v>253</v>
      </c>
      <c r="G4" s="113" t="s">
        <v>254</v>
      </c>
      <c r="H4" s="74" t="s">
        <v>255</v>
      </c>
      <c r="I4" s="74" t="s">
        <v>256</v>
      </c>
      <c r="J4" s="113" t="s">
        <v>257</v>
      </c>
    </row>
    <row r="5" ht="14.25" customHeight="1">
      <c r="A5" s="113">
        <v>1</v>
      </c>
      <c r="B5" s="113">
        <v>2</v>
      </c>
      <c r="C5" s="113">
        <v>3</v>
      </c>
      <c r="D5" s="113">
        <v>4</v>
      </c>
      <c r="E5" s="113">
        <v>5</v>
      </c>
      <c r="F5" s="74">
        <v>6</v>
      </c>
      <c r="G5" s="113">
        <v>7</v>
      </c>
      <c r="H5" s="74">
        <v>8</v>
      </c>
      <c r="I5" s="74">
        <v>9</v>
      </c>
      <c r="J5" s="113">
        <v>10</v>
      </c>
    </row>
    <row r="6" ht="48.75" customHeight="1">
      <c r="A6" s="130" t="s">
        <v>51</v>
      </c>
      <c r="B6" s="131"/>
      <c r="C6" s="131"/>
      <c r="D6" s="131"/>
      <c r="E6" s="132"/>
      <c r="F6" s="133"/>
      <c r="G6" s="132"/>
      <c r="H6" s="133"/>
      <c r="I6" s="133"/>
      <c r="J6" s="132"/>
    </row>
    <row r="7" ht="47.25" customHeight="1">
      <c r="A7" s="134" t="s">
        <v>241</v>
      </c>
      <c r="B7" s="135" t="s">
        <v>258</v>
      </c>
      <c r="C7" s="135" t="s">
        <v>259</v>
      </c>
      <c r="D7" s="135" t="s">
        <v>260</v>
      </c>
      <c r="E7" s="130" t="s">
        <v>261</v>
      </c>
      <c r="F7" s="135" t="s">
        <v>262</v>
      </c>
      <c r="G7" s="130" t="s">
        <v>263</v>
      </c>
      <c r="H7" s="135" t="s">
        <v>264</v>
      </c>
      <c r="I7" s="135" t="s">
        <v>265</v>
      </c>
      <c r="J7" s="136" t="s">
        <v>266</v>
      </c>
    </row>
    <row r="8" ht="47.25" customHeight="1">
      <c r="A8" s="134" t="s">
        <v>241</v>
      </c>
      <c r="B8" s="135" t="s">
        <v>258</v>
      </c>
      <c r="C8" s="135" t="s">
        <v>259</v>
      </c>
      <c r="D8" s="135" t="s">
        <v>260</v>
      </c>
      <c r="E8" s="130" t="s">
        <v>267</v>
      </c>
      <c r="F8" s="135" t="s">
        <v>268</v>
      </c>
      <c r="G8" s="130" t="s">
        <v>269</v>
      </c>
      <c r="H8" s="135" t="s">
        <v>264</v>
      </c>
      <c r="I8" s="135" t="s">
        <v>265</v>
      </c>
      <c r="J8" s="136" t="s">
        <v>270</v>
      </c>
    </row>
    <row r="9" ht="75.75" customHeight="1">
      <c r="A9" s="134" t="s">
        <v>241</v>
      </c>
      <c r="B9" s="135" t="s">
        <v>258</v>
      </c>
      <c r="C9" s="135" t="s">
        <v>271</v>
      </c>
      <c r="D9" s="135" t="s">
        <v>272</v>
      </c>
      <c r="E9" s="130" t="s">
        <v>273</v>
      </c>
      <c r="F9" s="135" t="s">
        <v>262</v>
      </c>
      <c r="G9" s="130" t="s">
        <v>274</v>
      </c>
      <c r="H9" s="135" t="s">
        <v>264</v>
      </c>
      <c r="I9" s="135" t="s">
        <v>265</v>
      </c>
      <c r="J9" s="136" t="s">
        <v>275</v>
      </c>
    </row>
    <row r="10" ht="47.25" customHeight="1">
      <c r="A10" s="134" t="s">
        <v>241</v>
      </c>
      <c r="B10" s="135" t="s">
        <v>258</v>
      </c>
      <c r="C10" s="135" t="s">
        <v>271</v>
      </c>
      <c r="D10" s="135" t="s">
        <v>272</v>
      </c>
      <c r="E10" s="130" t="s">
        <v>276</v>
      </c>
      <c r="F10" s="135" t="s">
        <v>277</v>
      </c>
      <c r="G10" s="130" t="s">
        <v>278</v>
      </c>
      <c r="H10" s="135" t="s">
        <v>264</v>
      </c>
      <c r="I10" s="135" t="s">
        <v>265</v>
      </c>
      <c r="J10" s="136" t="s">
        <v>279</v>
      </c>
    </row>
    <row r="11" ht="47.25" customHeight="1">
      <c r="A11" s="134" t="s">
        <v>241</v>
      </c>
      <c r="B11" s="135" t="s">
        <v>258</v>
      </c>
      <c r="C11" s="135" t="s">
        <v>271</v>
      </c>
      <c r="D11" s="135" t="s">
        <v>272</v>
      </c>
      <c r="E11" s="130" t="s">
        <v>280</v>
      </c>
      <c r="F11" s="135" t="s">
        <v>262</v>
      </c>
      <c r="G11" s="130" t="s">
        <v>281</v>
      </c>
      <c r="H11" s="135" t="s">
        <v>282</v>
      </c>
      <c r="I11" s="135" t="s">
        <v>265</v>
      </c>
      <c r="J11" s="136" t="s">
        <v>283</v>
      </c>
    </row>
    <row r="12" ht="47.25" customHeight="1">
      <c r="A12" s="134" t="s">
        <v>241</v>
      </c>
      <c r="B12" s="135" t="s">
        <v>258</v>
      </c>
      <c r="C12" s="135" t="s">
        <v>284</v>
      </c>
      <c r="D12" s="135" t="s">
        <v>285</v>
      </c>
      <c r="E12" s="130" t="s">
        <v>286</v>
      </c>
      <c r="F12" s="135" t="s">
        <v>262</v>
      </c>
      <c r="G12" s="130" t="s">
        <v>287</v>
      </c>
      <c r="H12" s="135" t="s">
        <v>288</v>
      </c>
      <c r="I12" s="135" t="s">
        <v>265</v>
      </c>
      <c r="J12" s="136" t="s">
        <v>289</v>
      </c>
    </row>
  </sheetData>
  <mergeCells>
    <mergeCell ref="A2:J2"/>
    <mergeCell ref="A3:H3"/>
    <mergeCell ref="A7:A12"/>
    <mergeCell ref="B7:B12"/>
  </mergeCells>
  <extLs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哈图</cp:lastModifiedBy>
  <dcterms:created xsi:type="dcterms:W3CDTF">2026-02-09T03:17:00Z</dcterms:created>
  <dcterms:modified xsi:type="dcterms:W3CDTF">2026-02-12T10:11:33Z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029FC8515B4A4EAAA5C49D4562A33DC7_13</vt:lpwstr>
  </property>
  <property fmtid="{D5CDD505-2E9C-101B-9397-08002B2CF9AE}" pid="3" name="KSOProductBuildVer">
    <vt:lpwstr>2052-12.1.0.24657</vt:lpwstr>
  </property>
  <property fmtid="{D5CDD505-2E9C-101B-9397-08002B2CF9AE}" pid="4" name="CalculationRule">
    <vt:i4>0</vt:i4>
  </property>
</Properties>
</file>