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工作\资料\7.省机关事务局\7.预决算公开审核\2026年预算公开\2026.2.12 2026年预算公开上传系统\05-云南省机关事务管理局省政府办公区服务中心（云南驻成都联络服务处）\"/>
    </mc:Choice>
  </mc:AlternateContent>
  <xr:revisionPtr revIDLastSave="0" documentId="13_ncr:1_{6138B2E0-01CA-4F54-8AA8-B7B20E58EE93}" xr6:coauthVersionLast="36" xr6:coauthVersionMax="36" xr10:uidLastSave="{00000000-0000-0000-0000-000000000000}"/>
  <bookViews>
    <workbookView xWindow="0" yWindow="0" windowWidth="21600" windowHeight="9540" firstSheet="8" activeTab="8" xr2:uid="{00000000-000D-0000-FFFF-FFFF00000000}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支出中期规划预算表12" sheetId="17" r:id="rId17"/>
  </sheets>
  <calcPr calcId="191029"/>
</workbook>
</file>

<file path=xl/calcChain.xml><?xml version="1.0" encoding="utf-8"?>
<calcChain xmlns="http://schemas.openxmlformats.org/spreadsheetml/2006/main">
  <c r="A3" i="17" l="1"/>
  <c r="A3" i="16"/>
  <c r="A3" i="15"/>
  <c r="A3" i="14"/>
  <c r="A3" i="13"/>
  <c r="A3" i="12"/>
  <c r="A3" i="11"/>
  <c r="A3" i="10"/>
  <c r="A3" i="9"/>
  <c r="B3" i="8"/>
  <c r="A3" i="8"/>
  <c r="A3" i="7"/>
  <c r="A3" i="6"/>
  <c r="A3" i="5"/>
  <c r="C11" i="4"/>
  <c r="C10" i="4"/>
  <c r="C9" i="4"/>
  <c r="C8" i="4"/>
  <c r="A3" i="4"/>
  <c r="A3" i="3"/>
  <c r="A3" i="2"/>
  <c r="C10" i="1"/>
  <c r="C9" i="1"/>
  <c r="C8" i="1"/>
  <c r="C7" i="1"/>
  <c r="A3" i="1"/>
</calcChain>
</file>

<file path=xl/sharedStrings.xml><?xml version="1.0" encoding="utf-8"?>
<sst xmlns="http://schemas.openxmlformats.org/spreadsheetml/2006/main" count="883" uniqueCount="379">
  <si>
    <t>预算01-1表</t>
  </si>
  <si>
    <t>2026年部门财务收支预算总表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</si>
  <si>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</si>
  <si>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</si>
  <si>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</si>
  <si>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</si>
  <si>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</si>
  <si>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</si>
  <si>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</si>
  <si>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</si>
  <si>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</si>
  <si>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</si>
  <si>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</si>
  <si>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</si>
  <si>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</si>
  <si>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</si>
  <si>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</si>
  <si>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</si>
  <si>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</si>
  <si>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</si>
  <si>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</si>
  <si>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</si>
  <si>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</si>
  <si>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</si>
  <si>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</si>
  <si>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</si>
  <si>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</si>
  <si>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</si>
  <si>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</si>
  <si>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</si>
  <si>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</si>
  <si>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</si>
  <si>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</si>
  <si>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</si>
  <si>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</si>
  <si>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</si>
  <si>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</si>
  <si>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</si>
  <si>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</si>
  <si>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</si>
  <si>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</si>
  <si>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</si>
  <si>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</si>
  <si>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</si>
  <si>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142012</t>
  </si>
  <si>
    <t>云南省机关事务管理局省政府办公区服务中心（云南驻成都联络服务处）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</si>
  <si>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</si>
  <si>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</si>
  <si>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</si>
  <si>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</si>
  <si>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</si>
  <si>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</si>
  <si>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</si>
  <si>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</si>
  <si>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</si>
  <si>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</si>
  <si>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</si>
  <si>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</si>
  <si>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</si>
  <si>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</si>
  <si>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</si>
  <si>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</si>
  <si>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</si>
  <si>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2010303</t>
  </si>
  <si>
    <t>机关服务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</si>
  <si>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</si>
  <si>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</si>
  <si>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</si>
  <si>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</si>
  <si>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</si>
  <si>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</si>
  <si>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</si>
  <si>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</si>
  <si>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</si>
  <si>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</si>
  <si>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</si>
  <si>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</si>
  <si>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</si>
  <si>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</si>
  <si>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</si>
  <si>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</si>
  <si>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</si>
  <si>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</si>
  <si>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</si>
  <si>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</si>
  <si>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</si>
  <si>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</si>
  <si>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</si>
  <si>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</si>
  <si>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</si>
  <si>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</si>
  <si>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</si>
  <si>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</si>
  <si>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</si>
  <si>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</si>
  <si>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</si>
  <si>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</si>
  <si>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</si>
  <si>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</si>
  <si>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</si>
  <si>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</si>
  <si>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</si>
  <si>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</si>
  <si>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</si>
  <si>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</si>
  <si>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</si>
  <si>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</si>
  <si>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</si>
  <si>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</si>
  <si>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</si>
  <si>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</si>
  <si>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</si>
  <si>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</si>
  <si>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</si>
  <si>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</si>
  <si>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</si>
  <si>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</si>
  <si>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</si>
  <si>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</si>
  <si>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</si>
  <si>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</si>
  <si>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</si>
  <si>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</si>
  <si>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</si>
  <si>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</si>
  <si>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</si>
  <si>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</si>
  <si>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</si>
  <si>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</si>
  <si>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</si>
  <si>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</si>
  <si>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</si>
  <si>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</si>
  <si>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</si>
  <si>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</si>
  <si>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</si>
  <si>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</si>
  <si>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</si>
  <si>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</si>
  <si>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</si>
  <si>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</si>
  <si>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530000210000000030911</t>
  </si>
  <si>
    <t>行政人员支出工资</t>
  </si>
  <si>
    <t>30101</t>
  </si>
  <si>
    <t>基本工资</t>
  </si>
  <si>
    <t>30102</t>
  </si>
  <si>
    <t>津贴补贴</t>
  </si>
  <si>
    <t>30103</t>
  </si>
  <si>
    <t>奖金</t>
  </si>
  <si>
    <t>530000210000000030912</t>
  </si>
  <si>
    <t>事业人员支出工资</t>
  </si>
  <si>
    <t>30107</t>
  </si>
  <si>
    <t>绩效工资</t>
  </si>
  <si>
    <t>530000210000000030913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</si>
  <si>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</si>
  <si>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</si>
  <si>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</si>
  <si>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</si>
  <si>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</si>
  <si>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</si>
  <si>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</si>
  <si>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</si>
  <si>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</si>
  <si>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530000210000000030915</t>
  </si>
  <si>
    <t>30113</t>
  </si>
  <si>
    <t>530000210000000030918</t>
  </si>
  <si>
    <t>公车购置及运维费</t>
  </si>
  <si>
    <t>30231</t>
  </si>
  <si>
    <t>公务用车运行维护费</t>
  </si>
  <si>
    <t>530000210000000030921</t>
  </si>
  <si>
    <t>行政人员公务交通补贴</t>
  </si>
  <si>
    <t>30239</t>
  </si>
  <si>
    <t>其他交通费用</t>
  </si>
  <si>
    <t>530000210000000030922</t>
  </si>
  <si>
    <t>工会经费</t>
  </si>
  <si>
    <t>30228</t>
  </si>
  <si>
    <t>530000210000000030923</t>
  </si>
  <si>
    <t>一般公用经费</t>
  </si>
  <si>
    <t>30201</t>
  </si>
  <si>
    <t>办公费</t>
  </si>
  <si>
    <t>30202</t>
  </si>
  <si>
    <t>印刷费</t>
  </si>
  <si>
    <t>30207</t>
  </si>
  <si>
    <t>邮电费</t>
  </si>
  <si>
    <t>30211</t>
  </si>
  <si>
    <t>差旅费</t>
  </si>
  <si>
    <t>30213</t>
  </si>
  <si>
    <t>维修（护）费</t>
  </si>
  <si>
    <t>30216</t>
  </si>
  <si>
    <t>培训费</t>
  </si>
  <si>
    <t>30299</t>
  </si>
  <si>
    <t>其他商品和服务支出</t>
  </si>
  <si>
    <t>530000241100002220741</t>
  </si>
  <si>
    <t>行政人员绩效奖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</si>
  <si>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</si>
  <si>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</si>
  <si>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</si>
  <si>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</si>
  <si>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</si>
  <si>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</si>
  <si>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服务中心补助经费</t>
  </si>
  <si>
    <t>事业发展类</t>
  </si>
  <si>
    <t>530000200000000000149</t>
  </si>
  <si>
    <t>省政府办公区服务中心后勤服务保障经费</t>
  </si>
  <si>
    <t>其他运转类</t>
  </si>
  <si>
    <t>530000251100003229115</t>
  </si>
  <si>
    <t>30209</t>
  </si>
  <si>
    <t>物业管理费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</si>
  <si>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</si>
  <si>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</si>
  <si>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</si>
  <si>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</si>
  <si>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</si>
  <si>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</si>
  <si>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</si>
  <si>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</si>
  <si>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</si>
  <si>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</si>
  <si>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</si>
  <si>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</si>
  <si>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保障委托管理铺面及资产管理工作安全稳定运行，结合铺面及资产具体工作实际，确定2026目标如下：（一）将国有资源（资产）有偿使用补助经费用于维修、保养年久失修铺面，涉及完成维修工程&gt;=1个，改造任务&gt;=2项，安全事故发生率=0%，竣工验收合格率&gt;=95%，主体工程完成率&gt;=95%，商铺维修成本增长率&lt;=10%。（二）根据云南省省级机关对外经营和闲置资产的管理要求，对重庆、成都两处资产进行全面管理，因涉及异地管理，对发生的相关差旅费用及时足额报销，实现兑现准确率=100%，发放及时率=100%。</t>
  </si>
  <si>
    <t>产出指标</t>
  </si>
  <si>
    <t>数量指标</t>
  </si>
  <si>
    <t>完成维修改造任务情况</t>
  </si>
  <si>
    <t>&gt;=</t>
  </si>
  <si>
    <t>项</t>
  </si>
  <si>
    <t>定量指标</t>
  </si>
  <si>
    <t>反映工程维修改造任务项目或工程的相对独立单元的项目。</t>
  </si>
  <si>
    <t>工程数量</t>
  </si>
  <si>
    <t>1.00</t>
  </si>
  <si>
    <t>个</t>
  </si>
  <si>
    <t>反映工程设计实现的功能数量或者工程的相对独立单元的数量。</t>
  </si>
  <si>
    <t>质量指标</t>
  </si>
  <si>
    <t>安全事故发生率</t>
  </si>
  <si>
    <t>=</t>
  </si>
  <si>
    <t>0</t>
  </si>
  <si>
    <t>%</t>
  </si>
  <si>
    <t>反映工程实施期间的安全目标。
安全事故发生率=（维修工程期间发生的安全事故次数/维修工程期间总时长）*100%</t>
  </si>
  <si>
    <t>兑现准确率</t>
  </si>
  <si>
    <t>100</t>
  </si>
  <si>
    <t>反映补助准确发放的情况。
兑现准确率=兑付金额/应付额*100%</t>
  </si>
  <si>
    <t>竣工验收合格率</t>
  </si>
  <si>
    <t>95</t>
  </si>
  <si>
    <t>反映项目验收情况。
竣工验收合格率=（验收合格单元工程数量/完工单元工程总数）×100%。</t>
  </si>
  <si>
    <t>主体工程完成率</t>
  </si>
  <si>
    <t>反映主体工程完成情况。
主体工程完成率=（按计划完成主体工程的工程量/计划完成主体工程量）*100%。</t>
  </si>
  <si>
    <t>时效指标</t>
  </si>
  <si>
    <t>发放及时率</t>
  </si>
  <si>
    <t>反映发放单位及时发放补助资金的情况。
发放及时率=在时限内发放资金/应发放资金*100%</t>
  </si>
  <si>
    <t>计划完工率</t>
  </si>
  <si>
    <t>反映工程按计划完工情况。
计划完工率=实际完成工程项目个数/按计划应完成项目个数*100%</t>
  </si>
  <si>
    <t>计划开工率</t>
  </si>
  <si>
    <t>反映工程按计划开工情况。
项目按计划开工率=实际开工项目个数/按计划应开工项目个数×100%。</t>
  </si>
  <si>
    <t>效益指标</t>
  </si>
  <si>
    <t>社会效益</t>
  </si>
  <si>
    <t>设计功能实现率</t>
  </si>
  <si>
    <t>反映建设项目设施设计功能的实现情况。
设计功能实现率=（实际实现设计功能数/计划实现设计功能数）*100%</t>
  </si>
  <si>
    <t>商铺运转</t>
  </si>
  <si>
    <t>正常运转</t>
  </si>
  <si>
    <t>定性指标</t>
  </si>
  <si>
    <t>反映出租铺面运转情况。</t>
  </si>
  <si>
    <t>满意度指标</t>
  </si>
  <si>
    <t>服务对象满意度</t>
  </si>
  <si>
    <t>受益人群满意度</t>
  </si>
  <si>
    <t>90</t>
  </si>
  <si>
    <t>调查人群中对设施建设或设施运行的满意度。
受益人群满意率=（调查人群中对设施建设或设施运行的满意人数/问卷调查人数）*100%</t>
  </si>
  <si>
    <t>成本指标</t>
  </si>
  <si>
    <t>社会成本指标</t>
  </si>
  <si>
    <t>商铺维修成本增长率</t>
  </si>
  <si>
    <t>&lt;=</t>
  </si>
  <si>
    <t>10</t>
  </si>
  <si>
    <t>反映年度商铺维修成本增长情况。年度商铺维修成本增长率=（本年度商铺维修成本-上年度商铺维修成本）/上年度商铺维修成本*100%</t>
  </si>
  <si>
    <t>为加强资产管理，及时消除安全隐患，确保云南驻成都联络服务处正常有序运转，进一步做好在蓉沟通联络和服务保障工作，结合联络服务处具体工作实际，本着厉行节约、以人为本的原则。确定2026目标如下：将后勤服务保障工作经费用于联络处日常办公有序运转、业务活动有序推进，突出精准服务，进一步做好国有资产管理、沟通联络、服务保障、办公区域及公有住房（含建构筑物及设施设备）管理、维修养护工作。涉及联络处物业管理服务面积3500多平方米，要求服务验收合格&gt;=95%，维修（护）及时率&gt;=95%，预期目标实现率&gt;=95%，物业维修成本增长率&lt;=10%，受益人群对后勤保障服务满意度达到90%及以上。</t>
  </si>
  <si>
    <t>物业管理的面积</t>
  </si>
  <si>
    <t>3500</t>
  </si>
  <si>
    <t>平方米</t>
  </si>
  <si>
    <t>反映服务合同约定的服务区域、办公区域室内外面积之和。</t>
  </si>
  <si>
    <t>服务验收合格率</t>
  </si>
  <si>
    <t>反映项目验收情况。
服务验收合格率=（验收合格数量/完成服务总数）×100%</t>
  </si>
  <si>
    <t>物业人员在岗率</t>
  </si>
  <si>
    <t>反映安保、消防服务人员等物管人员在岗的情况。
物管人员在岗率=实际在岗工时/应在岗工时*100%</t>
  </si>
  <si>
    <t>维修（护）及时率</t>
  </si>
  <si>
    <t>反映维修（护）及时的情况。维修（护）及时率=在规定时间内完成维修（护）数量/报修数量*100%</t>
  </si>
  <si>
    <t>预期目标实现率</t>
  </si>
  <si>
    <t>反映采购项目预期目标的实现情况。
预期目标实现率=（实际实现目标数/计划实现目标数）*100%</t>
  </si>
  <si>
    <t>联络处运转</t>
  </si>
  <si>
    <t>反映云南驻成都联络服务处运转情况。</t>
  </si>
  <si>
    <t>受益人群对后勤保障服务满意度</t>
  </si>
  <si>
    <t>调查人群中对后勤保障服务的满意度。
受益人群满意率=（调查人群中对后勤保障服务满意人数/问卷调查人数）*100%</t>
  </si>
  <si>
    <t>物业维修成本增长率</t>
  </si>
  <si>
    <t>反映年度物业维修成本的增长情况。年度物业维修成本增长率=（本年度物业维修成本-上年度物业维修成本）/上年度物业维修成本*100%。</t>
  </si>
  <si>
    <t>预算06表</t>
  </si>
  <si>
    <t>2026年政府性基金预算支出预算表</t>
  </si>
  <si>
    <t>政府性基金预算支出</t>
  </si>
  <si>
    <t>空表说明：因本单位无政府性基金预算支出预算，所以公开空表。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</si>
  <si>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</si>
  <si>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</si>
  <si>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</si>
  <si>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</si>
  <si>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</si>
  <si>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</si>
  <si>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</si>
  <si>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</si>
  <si>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</si>
  <si>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</si>
  <si>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</si>
  <si>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</si>
  <si>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公务用车燃油费</t>
  </si>
  <si>
    <t>C23120302 车辆加油、添加燃料服务</t>
  </si>
  <si>
    <t>年</t>
  </si>
  <si>
    <t>公务用车维修和保养</t>
  </si>
  <si>
    <t>C23120301 车辆维修和保养服务</t>
  </si>
  <si>
    <t>车辆保险费</t>
  </si>
  <si>
    <t>C1804010201 机动车保险服务</t>
  </si>
  <si>
    <t>复印纸</t>
  </si>
  <si>
    <t>A05040101 复印纸</t>
  </si>
  <si>
    <t>包</t>
  </si>
  <si>
    <t>省政府办公区服务中心后勤保障项目</t>
  </si>
  <si>
    <t>C21040001 物业管理服务</t>
  </si>
  <si>
    <t>预算08表</t>
  </si>
  <si>
    <t>2026年部门政府购买服务预算表</t>
  </si>
  <si>
    <t>政府购买服务项目</t>
  </si>
  <si>
    <t>政府购买服务目录</t>
  </si>
  <si>
    <t>空表说明：因本单位无政府购买服务预算，所以公开空表。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</si>
  <si>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</si>
  <si>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</si>
  <si>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</si>
  <si>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</si>
  <si>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</si>
  <si>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</si>
  <si>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</si>
  <si>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</si>
  <si>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</si>
  <si>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</si>
  <si>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</si>
  <si>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</si>
  <si>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</si>
  <si>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</si>
  <si>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</si>
  <si>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</si>
  <si>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</si>
  <si>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</si>
  <si>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</si>
  <si>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</si>
  <si>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</si>
  <si>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</si>
  <si>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</si>
  <si>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</si>
  <si>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</si>
  <si>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空表说明：因本单位无省对下转移支付预算，所以公开空表。</t>
  </si>
  <si>
    <t>预算09-2表</t>
  </si>
  <si>
    <t>2026年省对下转移支付绩效目标表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</si>
  <si>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</si>
  <si>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</si>
  <si>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</si>
  <si>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</si>
  <si>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</si>
  <si>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</si>
  <si>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</si>
  <si>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</si>
  <si>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</si>
  <si>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</si>
  <si>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</si>
  <si>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注：涉及土地使用权、房屋、公务用车购置，按照现行相关管理制度规定报批，以职能部门审批意见为准。</t>
  </si>
  <si>
    <t>空表说明：因本单位无新增资产配置预算，所以公开空表。</t>
  </si>
  <si>
    <t>预算11表</t>
  </si>
  <si>
    <t>2026年中央转移支付补助项目支出预算表</t>
  </si>
  <si>
    <t>上级补助</t>
  </si>
  <si>
    <t>空表说明：因本单位无中央转移支付补助项目支出预算，所以公开空表。</t>
  </si>
  <si>
    <t>预算12表</t>
  </si>
  <si>
    <t>2026年部门项目支出中期规划预算表</t>
  </si>
  <si>
    <t>项目级次</t>
  </si>
  <si>
    <t>2026年</t>
  </si>
  <si>
    <t>2027年</t>
  </si>
  <si>
    <t>2028年</t>
  </si>
  <si>
    <t>229 其他运转类</t>
  </si>
  <si>
    <t>本级</t>
  </si>
  <si>
    <t>313 事业发展类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</si>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</sst>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 * #,##0_ ;_ * \-#,##0_ ;_ * &quot;-&quot;_ ;_ @_ "/>
    <numFmt numFmtId="43" formatCode="_ * #,##0.00_ ;_ * \-#,##0.00_ ;_ * &quot;-&quot;??_ ;_ @_ "/>
    <numFmt numFmtId="176" formatCode="_ &quot;￥&quot;* #,##0.00_ ;_ &quot;￥&quot;* \-#,##0.00_ ;_ &quot;￥&quot;* &quot;-&quot;??_ ;_ @_ "/>
    <numFmt numFmtId="177" formatCode="_ &quot;￥&quot;* #,##0_ ;_ &quot;￥&quot;* \-#,##0_ ;_ &quot;￥&quot;* &quot;-&quot;_ ;_ @_ "/>
    <numFmt numFmtId="178" formatCode="#,##0.00;\-#,##0.00;;@"/>
    <numFmt numFmtId="179" formatCode="hh:mm:ss"/>
    <numFmt numFmtId="180" formatCode="yyyy\-mm\-dd"/>
    <numFmt numFmtId="181" formatCode="yyyy\-mm\-dd\ hh:mm:ss"/>
    <numFmt numFmtId="182" formatCode="#,##0;\-#,##0;;@"/>
  </numFmts>
  <fonts count="41">
    <font>
      <sz val="11"/>
      <color theme="1"/>
      <name val="宋体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9"/>
      <name val="宋体"/>
      <charset val="134"/>
    </font>
    <font>
      <sz val="10"/>
      <color rgb="FF000000"/>
      <name val="宋体"/>
      <charset val="134"/>
    </font>
    <font>
      <b/>
      <sz val="22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22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sz val="11"/>
      <name val="宋体"/>
      <charset val="134"/>
    </font>
    <font>
      <b/>
      <sz val="23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22"/>
      <color rgb="FF000000"/>
      <name val="宋体"/>
      <charset val="134"/>
      <scheme val="minor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sz val="9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56">
    <xf numFmtId="0" fontId="0" fillId="0" borderId="0"/>
    <xf numFmtId="43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178" fontId="20" fillId="0" borderId="9">
      <alignment horizontal="right" vertical="center"/>
    </xf>
    <xf numFmtId="49" fontId="20" fillId="0" borderId="9">
      <alignment horizontal="left" vertical="center" wrapText="1"/>
    </xf>
    <xf numFmtId="179" fontId="20" fillId="0" borderId="9">
      <alignment horizontal="right" vertical="center"/>
    </xf>
    <xf numFmtId="180" fontId="20" fillId="0" borderId="9">
      <alignment horizontal="right" vertical="center"/>
    </xf>
    <xf numFmtId="181" fontId="20" fillId="0" borderId="9">
      <alignment horizontal="right" vertical="center"/>
    </xf>
    <xf numFmtId="10" fontId="20" fillId="0" borderId="9">
      <alignment horizontal="right" vertical="center"/>
    </xf>
    <xf numFmtId="182" fontId="20" fillId="0" borderId="9">
      <alignment horizontal="right" vertical="center"/>
    </xf>
  </cellStyleXfs>
  <cellXfs count="209">
    <xf numFmtId="0" fontId="0" fillId="0" borderId="0" xfId="0"/>
    <xf numFmtId="0" fontId="23" fillId="0" borderId="0" xfId="0" applyFont="1" applyAlignment="1">
      <alignment horizontal="right"/>
    </xf>
    <xf numFmtId="0" fontId="37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11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3" fillId="0" borderId="9" xfId="0" applyFont="1" applyBorder="1" applyAlignment="1">
      <alignment horizontal="left" vertical="center"/>
    </xf>
    <xf numFmtId="4" fontId="23" fillId="0" borderId="9" xfId="0" applyNumberFormat="1" applyFont="1" applyBorder="1" applyAlignment="1">
      <alignment horizontal="right" vertical="center"/>
    </xf>
    <xf numFmtId="49" fontId="25" fillId="0" borderId="9" xfId="50" applyFont="1">
      <alignment horizontal="left" vertical="center" wrapText="1"/>
    </xf>
    <xf numFmtId="4" fontId="23" fillId="0" borderId="9" xfId="0" applyNumberFormat="1" applyFont="1" applyBorder="1" applyAlignment="1" applyProtection="1">
      <alignment horizontal="right" vertical="center"/>
      <protection locked="0"/>
    </xf>
    <xf numFmtId="0" fontId="23" fillId="0" borderId="15" xfId="0" applyFont="1" applyBorder="1" applyAlignment="1">
      <alignment horizontal="left" vertical="center"/>
    </xf>
    <xf numFmtId="0" fontId="38" fillId="0" borderId="15" xfId="0" applyFont="1" applyBorder="1" applyAlignment="1">
      <alignment horizontal="center" vertical="center"/>
    </xf>
    <xf numFmtId="4" fontId="38" fillId="0" borderId="9" xfId="0" applyNumberFormat="1" applyFont="1" applyBorder="1" applyAlignment="1">
      <alignment horizontal="right" vertical="center"/>
    </xf>
    <xf numFmtId="0" fontId="38" fillId="0" borderId="9" xfId="0" applyFont="1" applyBorder="1" applyAlignment="1">
      <alignment horizontal="center" vertical="center"/>
    </xf>
    <xf numFmtId="0" fontId="38" fillId="0" borderId="15" xfId="0" applyFont="1" applyBorder="1" applyAlignment="1">
      <alignment horizontal="left" vertical="center"/>
    </xf>
    <xf numFmtId="0" fontId="38" fillId="0" borderId="9" xfId="0" applyFont="1" applyBorder="1" applyAlignment="1">
      <alignment horizontal="left" vertical="center"/>
    </xf>
    <xf numFmtId="178" fontId="38" fillId="0" borderId="9" xfId="0" applyNumberFormat="1" applyFont="1" applyBorder="1" applyAlignment="1">
      <alignment horizontal="right" vertical="center"/>
    </xf>
    <xf numFmtId="0" fontId="25" fillId="0" borderId="15" xfId="0" applyFont="1" applyBorder="1" applyAlignment="1">
      <alignment horizontal="left" vertical="center"/>
    </xf>
    <xf numFmtId="0" fontId="25" fillId="0" borderId="9" xfId="0" applyFont="1" applyBorder="1" applyAlignment="1">
      <alignment horizontal="left" vertical="center"/>
    </xf>
    <xf numFmtId="0" fontId="38" fillId="0" borderId="15" xfId="0" applyFont="1" applyBorder="1" applyAlignment="1" applyProtection="1">
      <alignment horizontal="center" vertical="center"/>
      <protection locked="0"/>
    </xf>
    <xf numFmtId="4" fontId="38" fillId="0" borderId="9" xfId="0" applyNumberFormat="1" applyFont="1" applyBorder="1" applyAlignment="1" applyProtection="1">
      <alignment horizontal="right" vertical="center"/>
      <protection locked="0"/>
    </xf>
    <xf numFmtId="178" fontId="25" fillId="0" borderId="0" xfId="49" applyFont="1" applyBorder="1">
      <alignment horizontal="right" vertical="center"/>
    </xf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horizontal="right" vertical="center"/>
      <protection locked="0"/>
    </xf>
    <xf numFmtId="0" fontId="24" fillId="0" borderId="0" xfId="0" applyFont="1"/>
    <xf numFmtId="0" fontId="24" fillId="0" borderId="0" xfId="0" applyFont="1" applyProtection="1">
      <protection locked="0"/>
    </xf>
    <xf numFmtId="0" fontId="21" fillId="0" borderId="0" xfId="0" applyFont="1" applyAlignment="1" applyProtection="1">
      <alignment horizontal="right"/>
      <protection locked="0"/>
    </xf>
    <xf numFmtId="0" fontId="21" fillId="0" borderId="21" xfId="0" applyFont="1" applyBorder="1" applyAlignment="1" applyProtection="1">
      <alignment horizontal="center" vertical="center" wrapText="1"/>
      <protection locked="0"/>
    </xf>
    <xf numFmtId="0" fontId="21" fillId="0" borderId="11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9" xfId="0" applyFont="1" applyBorder="1" applyAlignment="1" applyProtection="1">
      <alignment horizontal="center" vertical="center"/>
      <protection locked="0"/>
    </xf>
    <xf numFmtId="0" fontId="21" fillId="0" borderId="11" xfId="0" applyFont="1" applyBorder="1" applyAlignment="1" applyProtection="1">
      <alignment horizontal="center" vertical="center"/>
      <protection locked="0"/>
    </xf>
    <xf numFmtId="0" fontId="23" fillId="0" borderId="9" xfId="0" applyFont="1" applyBorder="1" applyAlignment="1">
      <alignment horizontal="left" vertical="center" wrapText="1"/>
    </xf>
    <xf numFmtId="178" fontId="25" fillId="0" borderId="9" xfId="49" applyFont="1">
      <alignment horizontal="right" vertical="center"/>
    </xf>
    <xf numFmtId="0" fontId="23" fillId="0" borderId="9" xfId="0" applyFont="1" applyBorder="1" applyAlignment="1" applyProtection="1">
      <alignment horizontal="center" vertical="center"/>
      <protection locked="0"/>
    </xf>
    <xf numFmtId="0" fontId="23" fillId="0" borderId="9" xfId="0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right" vertical="center"/>
    </xf>
    <xf numFmtId="0" fontId="24" fillId="0" borderId="0" xfId="0" applyFont="1" applyAlignment="1">
      <alignment wrapText="1"/>
    </xf>
    <xf numFmtId="0" fontId="21" fillId="0" borderId="0" xfId="0" applyFont="1" applyAlignment="1">
      <alignment horizontal="right"/>
    </xf>
    <xf numFmtId="0" fontId="24" fillId="0" borderId="10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/>
    </xf>
    <xf numFmtId="0" fontId="24" fillId="0" borderId="9" xfId="0" applyFont="1" applyBorder="1" applyAlignment="1" applyProtection="1">
      <alignment horizontal="center" vertical="center" wrapText="1"/>
      <protection locked="0"/>
    </xf>
    <xf numFmtId="0" fontId="24" fillId="0" borderId="9" xfId="0" applyFont="1" applyBorder="1" applyAlignment="1" applyProtection="1">
      <alignment horizontal="center" vertical="center"/>
      <protection locked="0"/>
    </xf>
    <xf numFmtId="0" fontId="23" fillId="0" borderId="9" xfId="0" applyFont="1" applyBorder="1" applyAlignment="1">
      <alignment horizontal="left" vertical="center" wrapText="1" indent="1"/>
    </xf>
    <xf numFmtId="0" fontId="23" fillId="0" borderId="9" xfId="0" applyFont="1" applyBorder="1" applyAlignment="1">
      <alignment horizontal="left" vertical="center" wrapText="1" indent="2"/>
    </xf>
    <xf numFmtId="0" fontId="24" fillId="0" borderId="15" xfId="0" applyFont="1" applyBorder="1" applyAlignment="1">
      <alignment horizontal="center" vertical="center" wrapText="1"/>
    </xf>
    <xf numFmtId="0" fontId="38" fillId="0" borderId="9" xfId="0" applyFont="1" applyBorder="1" applyAlignment="1">
      <alignment vertical="center"/>
    </xf>
    <xf numFmtId="49" fontId="38" fillId="0" borderId="9" xfId="50" applyFont="1">
      <alignment horizontal="left" vertical="center" wrapText="1"/>
    </xf>
    <xf numFmtId="0" fontId="25" fillId="0" borderId="9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38" fillId="0" borderId="9" xfId="0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vertical="top"/>
    </xf>
    <xf numFmtId="49" fontId="24" fillId="0" borderId="15" xfId="0" applyNumberFormat="1" applyFont="1" applyBorder="1" applyAlignment="1">
      <alignment horizontal="center" vertical="center"/>
    </xf>
    <xf numFmtId="49" fontId="24" fillId="0" borderId="21" xfId="0" applyNumberFormat="1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49" fontId="24" fillId="0" borderId="9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right" wrapText="1"/>
    </xf>
    <xf numFmtId="0" fontId="35" fillId="0" borderId="9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4" fontId="23" fillId="0" borderId="11" xfId="0" applyNumberFormat="1" applyFont="1" applyBorder="1" applyAlignment="1">
      <alignment horizontal="right" vertical="center"/>
    </xf>
    <xf numFmtId="49" fontId="21" fillId="0" borderId="0" xfId="0" applyNumberFormat="1" applyFont="1"/>
    <xf numFmtId="0" fontId="24" fillId="0" borderId="9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/>
    </xf>
    <xf numFmtId="49" fontId="25" fillId="0" borderId="9" xfId="0" applyNumberFormat="1" applyFont="1" applyBorder="1" applyAlignment="1">
      <alignment horizontal="left" vertical="center" wrapText="1"/>
    </xf>
    <xf numFmtId="49" fontId="25" fillId="0" borderId="9" xfId="50" applyFont="1" applyAlignment="1">
      <alignment horizontal="left" vertical="center" wrapText="1" indent="1"/>
    </xf>
    <xf numFmtId="4" fontId="23" fillId="0" borderId="9" xfId="0" applyNumberFormat="1" applyFont="1" applyBorder="1" applyAlignment="1" applyProtection="1">
      <alignment horizontal="right" vertical="center" wrapText="1"/>
      <protection locked="0"/>
    </xf>
    <xf numFmtId="0" fontId="23" fillId="0" borderId="0" xfId="0" applyFont="1" applyAlignment="1" applyProtection="1">
      <alignment horizontal="right" vertical="center"/>
      <protection locked="0"/>
    </xf>
    <xf numFmtId="0" fontId="31" fillId="0" borderId="9" xfId="0" applyFont="1" applyBorder="1" applyAlignment="1">
      <alignment horizontal="left" vertical="center" wrapText="1"/>
    </xf>
    <xf numFmtId="0" fontId="31" fillId="0" borderId="9" xfId="0" applyFont="1" applyBorder="1" applyAlignment="1">
      <alignment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9" xfId="0" applyFont="1" applyBorder="1" applyAlignment="1" applyProtection="1">
      <alignment horizontal="center" vertical="center"/>
      <protection locked="0"/>
    </xf>
    <xf numFmtId="0" fontId="31" fillId="0" borderId="9" xfId="0" applyFont="1" applyBorder="1" applyAlignment="1" applyProtection="1">
      <alignment horizontal="left" vertical="center" wrapText="1"/>
      <protection locked="0"/>
    </xf>
    <xf numFmtId="0" fontId="21" fillId="0" borderId="9" xfId="0" applyFont="1" applyBorder="1" applyAlignment="1">
      <alignment horizontal="left" vertical="center" wrapText="1"/>
    </xf>
    <xf numFmtId="0" fontId="23" fillId="0" borderId="0" xfId="0" applyFont="1" applyAlignment="1" applyProtection="1">
      <alignment horizontal="right"/>
      <protection locked="0"/>
    </xf>
    <xf numFmtId="0" fontId="24" fillId="0" borderId="21" xfId="0" applyFont="1" applyBorder="1" applyAlignment="1">
      <alignment horizontal="center" vertical="center" wrapText="1"/>
    </xf>
    <xf numFmtId="0" fontId="24" fillId="0" borderId="21" xfId="0" applyFont="1" applyBorder="1" applyAlignment="1" applyProtection="1">
      <alignment horizontal="center" vertical="center" wrapText="1"/>
      <protection locked="0"/>
    </xf>
    <xf numFmtId="0" fontId="24" fillId="0" borderId="21" xfId="0" applyFont="1" applyBorder="1" applyAlignment="1" applyProtection="1">
      <alignment horizontal="center" vertical="center"/>
      <protection locked="0"/>
    </xf>
    <xf numFmtId="0" fontId="23" fillId="0" borderId="15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right" vertical="center"/>
    </xf>
    <xf numFmtId="0" fontId="23" fillId="0" borderId="15" xfId="0" applyFont="1" applyBorder="1" applyAlignment="1">
      <alignment horizontal="left" vertical="center" wrapText="1" indent="1"/>
    </xf>
    <xf numFmtId="0" fontId="23" fillId="0" borderId="21" xfId="0" applyFont="1" applyBorder="1" applyAlignment="1">
      <alignment horizontal="center" vertical="center" wrapText="1"/>
    </xf>
    <xf numFmtId="182" fontId="25" fillId="0" borderId="9" xfId="55" applyFont="1" applyAlignment="1">
      <alignment horizontal="center" vertical="center"/>
    </xf>
    <xf numFmtId="0" fontId="23" fillId="0" borderId="0" xfId="0" applyFont="1" applyAlignment="1" applyProtection="1">
      <alignment vertical="top" wrapText="1"/>
      <protection locked="0"/>
    </xf>
    <xf numFmtId="0" fontId="23" fillId="0" borderId="0" xfId="0" applyFont="1" applyAlignment="1" applyProtection="1">
      <alignment horizontal="right" vertical="center" wrapText="1"/>
      <protection locked="0"/>
    </xf>
    <xf numFmtId="0" fontId="23" fillId="0" borderId="0" xfId="0" applyFont="1" applyAlignment="1">
      <alignment horizontal="right" vertical="center" wrapText="1"/>
    </xf>
    <xf numFmtId="0" fontId="23" fillId="0" borderId="0" xfId="0" applyFont="1" applyAlignment="1" applyProtection="1">
      <alignment horizontal="right" wrapText="1"/>
      <protection locked="0"/>
    </xf>
    <xf numFmtId="0" fontId="23" fillId="0" borderId="0" xfId="0" applyFont="1" applyAlignment="1">
      <alignment horizontal="right" wrapText="1"/>
    </xf>
    <xf numFmtId="4" fontId="23" fillId="0" borderId="21" xfId="0" applyNumberFormat="1" applyFont="1" applyBorder="1" applyAlignment="1" applyProtection="1">
      <alignment horizontal="right" vertical="center"/>
      <protection locked="0"/>
    </xf>
    <xf numFmtId="0" fontId="24" fillId="0" borderId="14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 wrapText="1"/>
    </xf>
    <xf numFmtId="178" fontId="25" fillId="0" borderId="9" xfId="0" applyNumberFormat="1" applyFont="1" applyBorder="1" applyAlignment="1">
      <alignment horizontal="right" vertical="center"/>
    </xf>
    <xf numFmtId="0" fontId="1" fillId="0" borderId="9" xfId="0" applyFont="1" applyBorder="1"/>
    <xf numFmtId="49" fontId="20" fillId="0" borderId="0" xfId="50" applyBorder="1">
      <alignment horizontal="left" vertical="center" wrapText="1"/>
    </xf>
    <xf numFmtId="49" fontId="20" fillId="0" borderId="0" xfId="50" applyBorder="1" applyAlignment="1">
      <alignment horizontal="right" vertical="center" wrapText="1"/>
    </xf>
    <xf numFmtId="49" fontId="27" fillId="0" borderId="9" xfId="50" applyFont="1" applyAlignment="1">
      <alignment horizontal="center" vertical="center" wrapText="1"/>
    </xf>
    <xf numFmtId="49" fontId="28" fillId="0" borderId="9" xfId="50" applyFont="1" applyAlignment="1">
      <alignment horizontal="center" vertical="center" wrapText="1"/>
    </xf>
    <xf numFmtId="49" fontId="29" fillId="0" borderId="9" xfId="50" applyFont="1">
      <alignment horizontal="left" vertical="center" wrapText="1"/>
    </xf>
    <xf numFmtId="49" fontId="29" fillId="0" borderId="9" xfId="50" applyFont="1" applyAlignment="1">
      <alignment horizontal="center" vertical="center" wrapText="1"/>
    </xf>
    <xf numFmtId="182" fontId="29" fillId="0" borderId="9" xfId="55" applyFont="1">
      <alignment horizontal="right" vertical="center"/>
    </xf>
    <xf numFmtId="178" fontId="29" fillId="0" borderId="9" xfId="49" applyFont="1">
      <alignment horizontal="right" vertical="center"/>
    </xf>
    <xf numFmtId="0" fontId="23" fillId="0" borderId="9" xfId="0" applyFont="1" applyBorder="1" applyAlignment="1" applyProtection="1">
      <alignment horizontal="left" vertical="center" wrapText="1"/>
      <protection locked="0"/>
    </xf>
    <xf numFmtId="0" fontId="23" fillId="0" borderId="9" xfId="0" applyFont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top"/>
    </xf>
    <xf numFmtId="0" fontId="23" fillId="0" borderId="0" xfId="0" applyFont="1" applyAlignment="1">
      <alignment horizontal="left" vertical="center"/>
    </xf>
    <xf numFmtId="0" fontId="37" fillId="0" borderId="0" xfId="0" applyFont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1" fillId="0" borderId="0" xfId="0" applyFont="1" applyAlignment="1" applyProtection="1">
      <alignment horizontal="right" vertical="center"/>
      <protection locked="0"/>
    </xf>
    <xf numFmtId="0" fontId="0" fillId="0" borderId="0" xfId="0"/>
    <xf numFmtId="0" fontId="22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>
      <alignment horizontal="center" vertical="center"/>
    </xf>
    <xf numFmtId="0" fontId="30" fillId="0" borderId="0" xfId="0" applyFont="1" applyAlignment="1" applyProtection="1">
      <alignment horizontal="center" vertical="center"/>
      <protection locked="0"/>
    </xf>
    <xf numFmtId="0" fontId="24" fillId="0" borderId="0" xfId="0" applyFont="1"/>
    <xf numFmtId="0" fontId="21" fillId="0" borderId="0" xfId="0" applyFont="1" applyAlignment="1" applyProtection="1">
      <alignment horizontal="right"/>
      <protection locked="0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0" fontId="21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 applyProtection="1">
      <alignment horizontal="center" vertical="center"/>
      <protection locked="0"/>
    </xf>
    <xf numFmtId="0" fontId="21" fillId="0" borderId="13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20" xfId="0" applyFont="1" applyBorder="1" applyAlignment="1" applyProtection="1">
      <alignment horizontal="center" vertical="center"/>
      <protection locked="0"/>
    </xf>
    <xf numFmtId="0" fontId="21" fillId="0" borderId="21" xfId="0" applyFont="1" applyBorder="1" applyAlignment="1">
      <alignment horizontal="center" vertical="center" wrapText="1"/>
    </xf>
    <xf numFmtId="0" fontId="21" fillId="0" borderId="10" xfId="0" applyFont="1" applyBorder="1" applyAlignment="1" applyProtection="1">
      <alignment horizontal="center" vertical="center" wrapText="1"/>
      <protection locked="0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9" xfId="0" applyFont="1" applyBorder="1" applyAlignment="1" applyProtection="1">
      <alignment horizontal="center" vertical="center" wrapText="1"/>
      <protection locked="0"/>
    </xf>
    <xf numFmtId="0" fontId="21" fillId="0" borderId="16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 wrapText="1"/>
    </xf>
    <xf numFmtId="0" fontId="21" fillId="0" borderId="21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 vertical="center" wrapText="1"/>
      <protection locked="0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wrapText="1"/>
    </xf>
    <xf numFmtId="0" fontId="24" fillId="0" borderId="9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1" fillId="0" borderId="9" xfId="0" applyFont="1" applyBorder="1" applyAlignment="1" applyProtection="1">
      <alignment horizontal="center" vertical="center" wrapText="1"/>
      <protection locked="0"/>
    </xf>
    <xf numFmtId="0" fontId="21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23" fillId="0" borderId="0" xfId="0" applyFont="1" applyAlignment="1" applyProtection="1">
      <alignment horizontal="left" vertical="center"/>
      <protection locked="0"/>
    </xf>
    <xf numFmtId="0" fontId="24" fillId="0" borderId="10" xfId="0" applyFont="1" applyBorder="1" applyAlignment="1" applyProtection="1">
      <alignment horizontal="center" vertical="center"/>
      <protection locked="0"/>
    </xf>
    <xf numFmtId="0" fontId="24" fillId="0" borderId="15" xfId="0" applyFont="1" applyBorder="1" applyAlignment="1">
      <alignment horizontal="center" vertical="center" wrapText="1"/>
    </xf>
    <xf numFmtId="49" fontId="24" fillId="0" borderId="11" xfId="0" applyNumberFormat="1" applyFont="1" applyBorder="1" applyAlignment="1">
      <alignment horizontal="center" vertical="center" wrapText="1"/>
    </xf>
    <xf numFmtId="49" fontId="24" fillId="0" borderId="13" xfId="0" applyNumberFormat="1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wrapText="1"/>
    </xf>
    <xf numFmtId="0" fontId="24" fillId="0" borderId="0" xfId="0" applyFont="1" applyAlignment="1">
      <alignment horizontal="left" vertical="center"/>
    </xf>
    <xf numFmtId="0" fontId="32" fillId="0" borderId="9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21" fillId="0" borderId="11" xfId="0" applyFont="1" applyBorder="1" applyAlignment="1" applyProtection="1">
      <alignment horizontal="center" vertical="center" wrapText="1"/>
      <protection locked="0"/>
    </xf>
    <xf numFmtId="0" fontId="23" fillId="0" borderId="12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24" fillId="0" borderId="10" xfId="0" applyFont="1" applyBorder="1" applyAlignment="1" applyProtection="1">
      <alignment horizontal="center" vertical="center" wrapText="1"/>
      <protection locked="0"/>
    </xf>
    <xf numFmtId="0" fontId="24" fillId="0" borderId="14" xfId="0" applyFont="1" applyBorder="1" applyAlignment="1" applyProtection="1">
      <alignment horizontal="center" vertical="center" wrapText="1"/>
      <protection locked="0"/>
    </xf>
    <xf numFmtId="0" fontId="24" fillId="0" borderId="15" xfId="0" applyFont="1" applyBorder="1" applyAlignment="1" applyProtection="1">
      <alignment horizontal="center" vertical="center" wrapText="1"/>
      <protection locked="0"/>
    </xf>
    <xf numFmtId="0" fontId="24" fillId="0" borderId="14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32" fillId="0" borderId="10" xfId="0" applyFont="1" applyBorder="1" applyAlignment="1">
      <alignment horizontal="center" vertical="center" wrapText="1"/>
    </xf>
    <xf numFmtId="0" fontId="31" fillId="0" borderId="9" xfId="0" applyFont="1" applyBorder="1" applyAlignment="1">
      <alignment vertical="center" wrapText="1"/>
    </xf>
    <xf numFmtId="0" fontId="31" fillId="0" borderId="9" xfId="0" applyFont="1" applyBorder="1" applyAlignment="1">
      <alignment horizontal="left" vertical="center" wrapText="1" indent="1"/>
    </xf>
    <xf numFmtId="0" fontId="31" fillId="0" borderId="9" xfId="0" applyFont="1" applyBorder="1" applyAlignment="1" applyProtection="1">
      <alignment vertical="center" wrapText="1"/>
      <protection locked="0"/>
    </xf>
    <xf numFmtId="0" fontId="22" fillId="0" borderId="0" xfId="0" applyFont="1" applyAlignment="1">
      <alignment horizontal="center" vertical="center" wrapText="1"/>
    </xf>
    <xf numFmtId="0" fontId="24" fillId="0" borderId="12" xfId="0" applyFont="1" applyBorder="1" applyAlignment="1" applyProtection="1">
      <alignment horizontal="center" vertical="center" wrapText="1"/>
      <protection locked="0"/>
    </xf>
    <xf numFmtId="0" fontId="24" fillId="0" borderId="12" xfId="0" applyFont="1" applyBorder="1" applyAlignment="1" applyProtection="1">
      <alignment horizontal="center" vertical="center"/>
      <protection locked="0"/>
    </xf>
    <xf numFmtId="0" fontId="24" fillId="0" borderId="20" xfId="0" applyFont="1" applyBorder="1" applyAlignment="1">
      <alignment horizontal="center" vertical="center" wrapText="1"/>
    </xf>
    <xf numFmtId="0" fontId="24" fillId="0" borderId="20" xfId="0" applyFont="1" applyBorder="1" applyAlignment="1" applyProtection="1">
      <alignment horizontal="center" vertical="center"/>
      <protection locked="0"/>
    </xf>
    <xf numFmtId="0" fontId="24" fillId="0" borderId="20" xfId="0" applyFont="1" applyBorder="1" applyAlignment="1" applyProtection="1">
      <alignment horizontal="center" vertical="center" wrapText="1"/>
      <protection locked="0"/>
    </xf>
    <xf numFmtId="0" fontId="24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/>
    </xf>
    <xf numFmtId="0" fontId="23" fillId="0" borderId="20" xfId="0" applyFont="1" applyBorder="1" applyAlignment="1">
      <alignment horizontal="left" vertical="center"/>
    </xf>
    <xf numFmtId="0" fontId="23" fillId="0" borderId="21" xfId="0" applyFont="1" applyBorder="1" applyAlignment="1">
      <alignment horizontal="right" vertical="center"/>
    </xf>
    <xf numFmtId="0" fontId="24" fillId="0" borderId="19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 applyProtection="1">
      <alignment horizontal="center" vertical="center" wrapText="1"/>
      <protection locked="0"/>
    </xf>
    <xf numFmtId="0" fontId="24" fillId="0" borderId="21" xfId="0" applyFont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Alignment="1">
      <alignment horizontal="left" vertical="center" wrapText="1"/>
    </xf>
    <xf numFmtId="0" fontId="23" fillId="0" borderId="21" xfId="0" applyFont="1" applyBorder="1" applyAlignment="1">
      <alignment horizontal="left" vertical="center"/>
    </xf>
    <xf numFmtId="0" fontId="21" fillId="0" borderId="0" xfId="0" applyFont="1" applyAlignment="1">
      <alignment horizontal="right" wrapText="1"/>
    </xf>
    <xf numFmtId="0" fontId="1" fillId="0" borderId="0" xfId="0" applyFont="1" applyAlignment="1">
      <alignment horizontal="left"/>
    </xf>
    <xf numFmtId="49" fontId="26" fillId="0" borderId="0" xfId="50" applyFont="1" applyBorder="1" applyAlignment="1">
      <alignment horizontal="center" vertical="center" wrapText="1"/>
    </xf>
    <xf numFmtId="49" fontId="20" fillId="0" borderId="16" xfId="50" applyBorder="1" applyAlignment="1">
      <alignment horizontal="left" vertical="center" wrapText="1"/>
    </xf>
    <xf numFmtId="49" fontId="20" fillId="0" borderId="14" xfId="50" applyBorder="1" applyAlignment="1">
      <alignment horizontal="left" vertical="center" wrapText="1"/>
    </xf>
    <xf numFmtId="49" fontId="20" fillId="0" borderId="17" xfId="50" applyBorder="1" applyAlignment="1">
      <alignment horizontal="left" vertical="center" wrapText="1"/>
    </xf>
    <xf numFmtId="49" fontId="27" fillId="0" borderId="9" xfId="50" applyFont="1" applyAlignment="1">
      <alignment horizontal="center" vertical="center" wrapText="1"/>
    </xf>
    <xf numFmtId="49" fontId="29" fillId="0" borderId="9" xfId="50" applyFont="1" applyAlignment="1">
      <alignment horizontal="center" vertical="center" wrapText="1"/>
    </xf>
    <xf numFmtId="49" fontId="29" fillId="0" borderId="9" xfId="50" applyFont="1">
      <alignment horizontal="left" vertical="center" wrapText="1"/>
    </xf>
    <xf numFmtId="182" fontId="29" fillId="0" borderId="9" xfId="0" applyNumberFormat="1" applyFont="1" applyBorder="1" applyAlignment="1">
      <alignment horizontal="left" vertical="center"/>
    </xf>
    <xf numFmtId="178" fontId="29" fillId="0" borderId="9" xfId="0" applyNumberFormat="1" applyFont="1" applyBorder="1" applyAlignment="1">
      <alignment horizontal="left" vertical="center"/>
    </xf>
    <xf numFmtId="0" fontId="24" fillId="0" borderId="14" xfId="0" applyFont="1" applyBorder="1" applyAlignment="1">
      <alignment horizontal="center" vertical="center"/>
    </xf>
    <xf numFmtId="0" fontId="23" fillId="0" borderId="11" xfId="0" applyFont="1" applyBorder="1" applyAlignment="1" applyProtection="1">
      <alignment horizontal="center" vertical="center" wrapText="1"/>
      <protection locked="0"/>
    </xf>
    <xf numFmtId="0" fontId="23" fillId="0" borderId="12" xfId="0" applyFont="1" applyBorder="1" applyAlignment="1" applyProtection="1">
      <alignment horizontal="left" vertical="center" wrapText="1"/>
      <protection locked="0"/>
    </xf>
    <xf numFmtId="0" fontId="23" fillId="0" borderId="13" xfId="0" applyFont="1" applyBorder="1" applyAlignment="1" applyProtection="1">
      <alignment horizontal="left" vertical="center" wrapText="1"/>
      <protection locked="0"/>
    </xf>
  </cellXfs>
  <cellStyles count="57">
    <cellStyle name="20% - 强调文字颜色 1" xfId="26" xr:uid="{00000000-0005-0000-0000-00001A000000}"/>
    <cellStyle name="20% - 强调文字颜色 2" xfId="30" xr:uid="{00000000-0005-0000-0000-00001E000000}"/>
    <cellStyle name="20% - 强调文字颜色 3" xfId="34" xr:uid="{00000000-0005-0000-0000-000022000000}"/>
    <cellStyle name="20% - 强调文字颜色 4" xfId="38" xr:uid="{00000000-0005-0000-0000-000026000000}"/>
    <cellStyle name="20% - 强调文字颜色 5" xfId="42" xr:uid="{00000000-0005-0000-0000-00002A000000}"/>
    <cellStyle name="20% - 强调文字颜色 6" xfId="46" xr:uid="{00000000-0005-0000-0000-00002E000000}"/>
    <cellStyle name="40% - 强调文字颜色 1" xfId="27" xr:uid="{00000000-0005-0000-0000-00001B000000}"/>
    <cellStyle name="40% - 强调文字颜色 2" xfId="31" xr:uid="{00000000-0005-0000-0000-00001F000000}"/>
    <cellStyle name="40% - 强调文字颜色 3" xfId="35" xr:uid="{00000000-0005-0000-0000-000023000000}"/>
    <cellStyle name="40% - 强调文字颜色 4" xfId="39" xr:uid="{00000000-0005-0000-0000-000027000000}"/>
    <cellStyle name="40% - 强调文字颜色 5" xfId="43" xr:uid="{00000000-0005-0000-0000-00002B000000}"/>
    <cellStyle name="40% - 强调文字颜色 6" xfId="47" xr:uid="{00000000-0005-0000-0000-00002F000000}"/>
    <cellStyle name="60% - 强调文字颜色 1" xfId="28" xr:uid="{00000000-0005-0000-0000-00001C000000}"/>
    <cellStyle name="60% - 强调文字颜色 2" xfId="32" xr:uid="{00000000-0005-0000-0000-000020000000}"/>
    <cellStyle name="60% - 强调文字颜色 3" xfId="36" xr:uid="{00000000-0005-0000-0000-000024000000}"/>
    <cellStyle name="60% - 强调文字颜色 4" xfId="40" xr:uid="{00000000-0005-0000-0000-000028000000}"/>
    <cellStyle name="60% - 强调文字颜色 5" xfId="44" xr:uid="{00000000-0005-0000-0000-00002C000000}"/>
    <cellStyle name="60% - 强调文字颜色 6" xfId="48" xr:uid="{00000000-0005-0000-0000-000030000000}"/>
    <cellStyle name="DateStyle" xfId="52" xr:uid="{00000000-0005-0000-0000-000035000000}"/>
    <cellStyle name="DateTimeStyle" xfId="53" xr:uid="{00000000-0005-0000-0000-000036000000}"/>
    <cellStyle name="IntegralNumberStyle" xfId="55" xr:uid="{00000000-0005-0000-0000-000038000000}"/>
    <cellStyle name="MoneyStyle" xfId="49" xr:uid="{00000000-0005-0000-0000-000033000000}"/>
    <cellStyle name="NumberStyle" xfId="49" xr:uid="{00000000-0005-0000-0000-000031000000}"/>
    <cellStyle name="PercentStyle" xfId="54" xr:uid="{00000000-0005-0000-0000-000037000000}"/>
    <cellStyle name="TextStyle" xfId="50" xr:uid="{00000000-0005-0000-0000-000032000000}"/>
    <cellStyle name="TimeStyle" xfId="51" xr:uid="{00000000-0005-0000-0000-000034000000}"/>
    <cellStyle name="百分比" xfId="3" xr:uid="{00000000-0005-0000-0000-000003000000}"/>
    <cellStyle name="标题" xfId="10" xr:uid="{00000000-0005-0000-0000-00000A000000}"/>
    <cellStyle name="标题 1" xfId="12" xr:uid="{00000000-0005-0000-0000-00000C000000}"/>
    <cellStyle name="标题 2" xfId="13" xr:uid="{00000000-0005-0000-0000-00000D000000}"/>
    <cellStyle name="标题 3" xfId="14" xr:uid="{00000000-0005-0000-0000-00000E000000}"/>
    <cellStyle name="标题 4" xfId="15" xr:uid="{00000000-0005-0000-0000-00000F000000}"/>
    <cellStyle name="差" xfId="23" xr:uid="{00000000-0005-0000-0000-000017000000}"/>
    <cellStyle name="常规" xfId="0" builtinId="0"/>
    <cellStyle name="超链接" xfId="6" xr:uid="{00000000-0005-0000-0000-000006000000}"/>
    <cellStyle name="好" xfId="22" xr:uid="{00000000-0005-0000-0000-000016000000}"/>
    <cellStyle name="汇总" xfId="21" xr:uid="{00000000-0005-0000-0000-000015000000}"/>
    <cellStyle name="货币" xfId="2" xr:uid="{00000000-0005-0000-0000-000002000000}"/>
    <cellStyle name="货币[0]" xfId="5" xr:uid="{00000000-0005-0000-0000-000005000000}"/>
    <cellStyle name="计算" xfId="18" xr:uid="{00000000-0005-0000-0000-000012000000}"/>
    <cellStyle name="检查单元格" xfId="19" xr:uid="{00000000-0005-0000-0000-000013000000}"/>
    <cellStyle name="解释性文本" xfId="11" xr:uid="{00000000-0005-0000-0000-00000B000000}"/>
    <cellStyle name="警告文本" xfId="9" xr:uid="{00000000-0005-0000-0000-000009000000}"/>
    <cellStyle name="链接单元格" xfId="20" xr:uid="{00000000-0005-0000-0000-000014000000}"/>
    <cellStyle name="千位分隔" xfId="1" xr:uid="{00000000-0005-0000-0000-000001000000}"/>
    <cellStyle name="千位分隔[0]" xfId="4" xr:uid="{00000000-0005-0000-0000-000004000000}"/>
    <cellStyle name="强调文字颜色 1" xfId="25" xr:uid="{00000000-0005-0000-0000-000019000000}"/>
    <cellStyle name="强调文字颜色 2" xfId="29" xr:uid="{00000000-0005-0000-0000-00001D000000}"/>
    <cellStyle name="强调文字颜色 3" xfId="33" xr:uid="{00000000-0005-0000-0000-000021000000}"/>
    <cellStyle name="强调文字颜色 4" xfId="37" xr:uid="{00000000-0005-0000-0000-000025000000}"/>
    <cellStyle name="强调文字颜色 5" xfId="41" xr:uid="{00000000-0005-0000-0000-000029000000}"/>
    <cellStyle name="强调文字颜色 6" xfId="45" xr:uid="{00000000-0005-0000-0000-00002D000000}"/>
    <cellStyle name="适中" xfId="24" xr:uid="{00000000-0005-0000-0000-000018000000}"/>
    <cellStyle name="输出" xfId="17" xr:uid="{00000000-0005-0000-0000-000011000000}"/>
    <cellStyle name="输入" xfId="16" xr:uid="{00000000-0005-0000-0000-000010000000}"/>
    <cellStyle name="已访问的超链接" xfId="7" xr:uid="{00000000-0005-0000-0000-000007000000}"/>
    <cellStyle name="注释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9D97A-A8CD-A1E8-EE9C-15F0689C409C}">
  <sheetPr>
    <outlinePr summaryRight="0"/>
  </sheetPr>
  <dimension ref="A1:D21"/>
  <sheetViews>
    <sheetView showZeros="0" topLeftCell="A2" workbookViewId="0">
      <selection activeCell="A3" sqref="A3:B3"/>
    </sheetView>
  </sheetViews>
  <sheetFormatPr defaultColWidth="8" defaultRowHeight="14.25" customHeight="1"/>
  <cols>
    <col min="1" max="1" width="39.59765625" customWidth="1"/>
    <col min="2" max="2" width="46.265625" customWidth="1"/>
    <col min="3" max="3" width="40.3984375" customWidth="1"/>
    <col min="4" max="4" width="50.1328125" customWidth="1"/>
  </cols>
  <sheetData>
    <row r="1" spans="1:4" ht="12" customHeight="1">
      <c r="D1" s="1" t="s">
        <v>0</v>
      </c>
    </row>
    <row r="2" spans="1:4" ht="36" customHeight="1">
      <c r="A2" s="106" t="s">
        <v>1</v>
      </c>
      <c r="B2" s="107"/>
      <c r="C2" s="107"/>
      <c r="D2" s="107"/>
    </row>
    <row r="3" spans="1:4" ht="21" customHeight="1">
      <c r="A3" s="108" t="str">
        <f>"单位名称："&amp;"云南省机关事务管理局省政府办公区服务中心（云南驻成都联络服务处）"</f>
        <v>单位名称：云南省机关事务管理局省政府办公区服务中心（云南驻成都联络服务处）</v>
      </c>
      <c r="B3" s="109"/>
      <c r="C3" s="2"/>
      <c r="D3" s="3" t="s">
        <v>2</v>
      </c>
    </row>
    <row r="4" spans="1:4" ht="19.5" customHeight="1">
      <c r="A4" s="110" t="s">
        <v>3</v>
      </c>
      <c r="B4" s="111"/>
      <c r="C4" s="110" t="s">
        <v>4</v>
      </c>
      <c r="D4" s="111"/>
    </row>
    <row r="5" spans="1:4" ht="19.5" customHeight="1">
      <c r="A5" s="112" t="s">
        <v>5</v>
      </c>
      <c r="B5" s="112" t="s">
        <v>6</v>
      </c>
      <c r="C5" s="112" t="s">
        <v>7</v>
      </c>
      <c r="D5" s="112" t="s">
        <v>6</v>
      </c>
    </row>
    <row r="6" spans="1:4" ht="19.5" customHeight="1">
      <c r="A6" s="113"/>
      <c r="B6" s="113"/>
      <c r="C6" s="113"/>
      <c r="D6" s="113"/>
    </row>
    <row r="7" spans="1:4" ht="25.5" customHeight="1">
      <c r="A7" s="7" t="s">
        <v>8</v>
      </c>
      <c r="B7" s="8">
        <v>10734053.99</v>
      </c>
      <c r="C7" s="9" t="str">
        <f>"一"&amp;"、"&amp;"一般公共服务支出"</f>
        <v>一、一般公共服务支出</v>
      </c>
      <c r="D7" s="8">
        <v>8095490.8799999999</v>
      </c>
    </row>
    <row r="8" spans="1:4" ht="25.5" customHeight="1">
      <c r="A8" s="7" t="s">
        <v>9</v>
      </c>
      <c r="B8" s="8"/>
      <c r="C8" s="9" t="str">
        <f>"二"&amp;"、"&amp;"社会保障和就业支出"</f>
        <v>二、社会保障和就业支出</v>
      </c>
      <c r="D8" s="8">
        <v>948621.1</v>
      </c>
    </row>
    <row r="9" spans="1:4" ht="25.5" customHeight="1">
      <c r="A9" s="7" t="s">
        <v>10</v>
      </c>
      <c r="B9" s="8"/>
      <c r="C9" s="9" t="str">
        <f>"三"&amp;"、"&amp;"卫生健康支出"</f>
        <v>三、卫生健康支出</v>
      </c>
      <c r="D9" s="8">
        <v>967578.21</v>
      </c>
    </row>
    <row r="10" spans="1:4" ht="25.5" customHeight="1">
      <c r="A10" s="7" t="s">
        <v>11</v>
      </c>
      <c r="B10" s="10"/>
      <c r="C10" s="9" t="str">
        <f>"四"&amp;"、"&amp;"住房保障支出"</f>
        <v>四、住房保障支出</v>
      </c>
      <c r="D10" s="8">
        <v>722363.8</v>
      </c>
    </row>
    <row r="11" spans="1:4" ht="25.5" customHeight="1">
      <c r="A11" s="7" t="s">
        <v>12</v>
      </c>
      <c r="B11" s="8"/>
      <c r="C11" s="9"/>
      <c r="D11" s="8"/>
    </row>
    <row r="12" spans="1:4" ht="25.5" customHeight="1">
      <c r="A12" s="7" t="s">
        <v>13</v>
      </c>
      <c r="B12" s="10"/>
      <c r="C12" s="9"/>
      <c r="D12" s="8"/>
    </row>
    <row r="13" spans="1:4" ht="25.5" customHeight="1">
      <c r="A13" s="7" t="s">
        <v>14</v>
      </c>
      <c r="B13" s="10"/>
      <c r="C13" s="9"/>
      <c r="D13" s="8"/>
    </row>
    <row r="14" spans="1:4" ht="25.5" customHeight="1">
      <c r="A14" s="7" t="s">
        <v>15</v>
      </c>
      <c r="B14" s="10"/>
      <c r="C14" s="9"/>
      <c r="D14" s="8"/>
    </row>
    <row r="15" spans="1:4" ht="25.5" customHeight="1">
      <c r="A15" s="11" t="s">
        <v>16</v>
      </c>
      <c r="B15" s="10"/>
      <c r="C15" s="9"/>
      <c r="D15" s="8"/>
    </row>
    <row r="16" spans="1:4" ht="25.5" customHeight="1">
      <c r="A16" s="11" t="s">
        <v>17</v>
      </c>
      <c r="B16" s="8"/>
      <c r="C16" s="9"/>
      <c r="D16" s="8"/>
    </row>
    <row r="17" spans="1:4" ht="25.5" customHeight="1">
      <c r="A17" s="12" t="s">
        <v>18</v>
      </c>
      <c r="B17" s="13">
        <v>10734053.99</v>
      </c>
      <c r="C17" s="14" t="s">
        <v>19</v>
      </c>
      <c r="D17" s="13">
        <v>10734053.99</v>
      </c>
    </row>
    <row r="18" spans="1:4" ht="25.5" customHeight="1">
      <c r="A18" s="15" t="s">
        <v>20</v>
      </c>
      <c r="B18" s="13"/>
      <c r="C18" s="16" t="s">
        <v>21</v>
      </c>
      <c r="D18" s="17"/>
    </row>
    <row r="19" spans="1:4" ht="25.5" customHeight="1">
      <c r="A19" s="18" t="s">
        <v>22</v>
      </c>
      <c r="B19" s="8"/>
      <c r="C19" s="19" t="s">
        <v>22</v>
      </c>
      <c r="D19" s="10"/>
    </row>
    <row r="20" spans="1:4" ht="25.5" customHeight="1">
      <c r="A20" s="18" t="s">
        <v>23</v>
      </c>
      <c r="B20" s="8"/>
      <c r="C20" s="19" t="s">
        <v>23</v>
      </c>
      <c r="D20" s="10"/>
    </row>
    <row r="21" spans="1:4" ht="25.5" customHeight="1">
      <c r="A21" s="20" t="s">
        <v>24</v>
      </c>
      <c r="B21" s="13">
        <v>10734053.99</v>
      </c>
      <c r="C21" s="14" t="s">
        <v>25</v>
      </c>
      <c r="D21" s="21">
        <v>10734053.99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honeticPr fontId="4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67DFD-2D99-B696-6F67-293289E3764C}">
  <sheetPr>
    <outlinePr summaryRight="0"/>
  </sheetPr>
  <dimension ref="A1:F9"/>
  <sheetViews>
    <sheetView showZeros="0" workbookViewId="0">
      <selection activeCell="A3" sqref="A3:C3"/>
    </sheetView>
  </sheetViews>
  <sheetFormatPr defaultColWidth="9.1328125" defaultRowHeight="14.25" customHeight="1"/>
  <cols>
    <col min="1" max="1" width="29" customWidth="1"/>
    <col min="2" max="2" width="28.59765625" customWidth="1"/>
    <col min="3" max="3" width="31.59765625" customWidth="1"/>
    <col min="4" max="6" width="33.3984375" customWidth="1"/>
  </cols>
  <sheetData>
    <row r="1" spans="1:6" ht="15.75" customHeight="1">
      <c r="F1" s="37" t="s">
        <v>291</v>
      </c>
    </row>
    <row r="2" spans="1:6" ht="28.5" customHeight="1">
      <c r="A2" s="106" t="s">
        <v>292</v>
      </c>
      <c r="B2" s="106"/>
      <c r="C2" s="106"/>
      <c r="D2" s="106"/>
      <c r="E2" s="106"/>
      <c r="F2" s="106"/>
    </row>
    <row r="3" spans="1:6" ht="15" customHeight="1">
      <c r="A3" s="136" t="str">
        <f>"单位名称："&amp;"云南省机关事务管理局省政府办公区服务中心（云南驻成都联络服务处）"</f>
        <v>单位名称：云南省机关事务管理局省政府办公区服务中心（云南驻成都联络服务处）</v>
      </c>
      <c r="B3" s="136"/>
      <c r="C3" s="136"/>
      <c r="D3" s="38"/>
      <c r="E3" s="38"/>
      <c r="F3" s="39" t="s">
        <v>2</v>
      </c>
    </row>
    <row r="4" spans="1:6" ht="18.75" customHeight="1">
      <c r="A4" s="144" t="s">
        <v>126</v>
      </c>
      <c r="B4" s="144" t="s">
        <v>48</v>
      </c>
      <c r="C4" s="144" t="s">
        <v>49</v>
      </c>
      <c r="D4" s="112" t="s">
        <v>293</v>
      </c>
      <c r="E4" s="139"/>
      <c r="F4" s="139"/>
    </row>
    <row r="5" spans="1:6" ht="30" customHeight="1">
      <c r="A5" s="113"/>
      <c r="B5" s="113"/>
      <c r="C5" s="113"/>
      <c r="D5" s="5" t="s">
        <v>30</v>
      </c>
      <c r="E5" s="41" t="s">
        <v>57</v>
      </c>
      <c r="F5" s="41" t="s">
        <v>58</v>
      </c>
    </row>
    <row r="6" spans="1:6" ht="16.5" customHeight="1">
      <c r="A6" s="41">
        <v>1</v>
      </c>
      <c r="B6" s="41">
        <v>2</v>
      </c>
      <c r="C6" s="41">
        <v>3</v>
      </c>
      <c r="D6" s="41">
        <v>4</v>
      </c>
      <c r="E6" s="41">
        <v>5</v>
      </c>
      <c r="F6" s="41">
        <v>6</v>
      </c>
    </row>
    <row r="7" spans="1:6" ht="20.25" customHeight="1">
      <c r="A7" s="33"/>
      <c r="B7" s="33"/>
      <c r="C7" s="33"/>
      <c r="D7" s="34"/>
      <c r="E7" s="34"/>
      <c r="F7" s="34"/>
    </row>
    <row r="8" spans="1:6" ht="17.25" customHeight="1">
      <c r="A8" s="142" t="s">
        <v>92</v>
      </c>
      <c r="B8" s="143"/>
      <c r="C8" s="143" t="s">
        <v>92</v>
      </c>
      <c r="D8" s="34"/>
      <c r="E8" s="34"/>
      <c r="F8" s="34"/>
    </row>
    <row r="9" spans="1:6" ht="14.25" customHeight="1">
      <c r="A9" t="s">
        <v>294</v>
      </c>
    </row>
  </sheetData>
  <mergeCells count="7">
    <mergeCell ref="A2:F2"/>
    <mergeCell ref="A3:C3"/>
    <mergeCell ref="D4:F4"/>
    <mergeCell ref="A8:C8"/>
    <mergeCell ref="A4:A5"/>
    <mergeCell ref="B4:B5"/>
    <mergeCell ref="C4:C5"/>
  </mergeCells>
  <phoneticPr fontId="4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C73BF-6A8B-D681-8212-B91376AF1CBD}">
  <sheetPr>
    <outlinePr summaryRight="0"/>
  </sheetPr>
  <dimension ref="A1:Q14"/>
  <sheetViews>
    <sheetView showZeros="0" workbookViewId="0">
      <selection activeCell="A3" sqref="A3:F3"/>
    </sheetView>
  </sheetViews>
  <sheetFormatPr defaultColWidth="9.1328125" defaultRowHeight="14.25" customHeight="1"/>
  <cols>
    <col min="1" max="1" width="39.1328125" customWidth="1"/>
    <col min="2" max="2" width="31.1328125" customWidth="1"/>
    <col min="3" max="3" width="35.265625" customWidth="1"/>
    <col min="4" max="4" width="7.73046875" customWidth="1"/>
    <col min="5" max="5" width="10.265625" customWidth="1"/>
    <col min="6" max="11" width="14.73046875" customWidth="1"/>
    <col min="12" max="16" width="12.59765625" customWidth="1"/>
    <col min="17" max="17" width="10.3984375" customWidth="1"/>
  </cols>
  <sheetData>
    <row r="1" spans="1:17" ht="13.5" customHeight="1">
      <c r="O1" s="69"/>
      <c r="P1" s="69"/>
      <c r="Q1" s="3" t="s">
        <v>295</v>
      </c>
    </row>
    <row r="2" spans="1:17" ht="27.75" customHeight="1">
      <c r="A2" s="176" t="s">
        <v>296</v>
      </c>
      <c r="B2" s="117"/>
      <c r="C2" s="117"/>
      <c r="D2" s="117"/>
      <c r="E2" s="117"/>
      <c r="F2" s="117"/>
      <c r="G2" s="117"/>
      <c r="H2" s="117"/>
      <c r="I2" s="117"/>
      <c r="J2" s="117"/>
      <c r="K2" s="118"/>
      <c r="L2" s="117"/>
      <c r="M2" s="117"/>
      <c r="N2" s="117"/>
      <c r="O2" s="118"/>
      <c r="P2" s="118"/>
      <c r="Q2" s="117"/>
    </row>
    <row r="3" spans="1:17" ht="18.75" customHeight="1">
      <c r="A3" s="108" t="str">
        <f>"单位名称："&amp;"云南省机关事务管理局省政府办公区服务中心（云南驻成都联络服务处）"</f>
        <v>单位名称：云南省机关事务管理局省政府办公区服务中心（云南驻成都联络服务处）</v>
      </c>
      <c r="B3" s="119"/>
      <c r="C3" s="119"/>
      <c r="D3" s="119"/>
      <c r="E3" s="119"/>
      <c r="F3" s="119"/>
      <c r="G3" s="25"/>
      <c r="H3" s="25"/>
      <c r="I3" s="25"/>
      <c r="J3" s="25"/>
      <c r="O3" s="76"/>
      <c r="P3" s="76"/>
      <c r="Q3" s="1" t="s">
        <v>117</v>
      </c>
    </row>
    <row r="4" spans="1:17" ht="15.75" customHeight="1">
      <c r="A4" s="144" t="s">
        <v>297</v>
      </c>
      <c r="B4" s="186" t="s">
        <v>298</v>
      </c>
      <c r="C4" s="186" t="s">
        <v>299</v>
      </c>
      <c r="D4" s="186" t="s">
        <v>300</v>
      </c>
      <c r="E4" s="186" t="s">
        <v>301</v>
      </c>
      <c r="F4" s="186" t="s">
        <v>302</v>
      </c>
      <c r="G4" s="140" t="s">
        <v>133</v>
      </c>
      <c r="H4" s="140"/>
      <c r="I4" s="140"/>
      <c r="J4" s="140"/>
      <c r="K4" s="177"/>
      <c r="L4" s="140"/>
      <c r="M4" s="140"/>
      <c r="N4" s="140"/>
      <c r="O4" s="178"/>
      <c r="P4" s="177"/>
      <c r="Q4" s="141"/>
    </row>
    <row r="5" spans="1:17" ht="17.25" customHeight="1">
      <c r="A5" s="169"/>
      <c r="B5" s="187"/>
      <c r="C5" s="187"/>
      <c r="D5" s="187"/>
      <c r="E5" s="187"/>
      <c r="F5" s="187"/>
      <c r="G5" s="187" t="s">
        <v>30</v>
      </c>
      <c r="H5" s="187" t="s">
        <v>33</v>
      </c>
      <c r="I5" s="187" t="s">
        <v>303</v>
      </c>
      <c r="J5" s="187" t="s">
        <v>304</v>
      </c>
      <c r="K5" s="188" t="s">
        <v>305</v>
      </c>
      <c r="L5" s="179" t="s">
        <v>306</v>
      </c>
      <c r="M5" s="179"/>
      <c r="N5" s="179"/>
      <c r="O5" s="180"/>
      <c r="P5" s="181"/>
      <c r="Q5" s="182"/>
    </row>
    <row r="6" spans="1:17" ht="54" customHeight="1">
      <c r="A6" s="149"/>
      <c r="B6" s="182"/>
      <c r="C6" s="182"/>
      <c r="D6" s="182"/>
      <c r="E6" s="182"/>
      <c r="F6" s="182"/>
      <c r="G6" s="182"/>
      <c r="H6" s="182" t="s">
        <v>32</v>
      </c>
      <c r="I6" s="182"/>
      <c r="J6" s="182"/>
      <c r="K6" s="189"/>
      <c r="L6" s="77" t="s">
        <v>32</v>
      </c>
      <c r="M6" s="77" t="s">
        <v>43</v>
      </c>
      <c r="N6" s="77" t="s">
        <v>140</v>
      </c>
      <c r="O6" s="42" t="s">
        <v>39</v>
      </c>
      <c r="P6" s="78" t="s">
        <v>40</v>
      </c>
      <c r="Q6" s="77" t="s">
        <v>41</v>
      </c>
    </row>
    <row r="7" spans="1:17" ht="15" customHeight="1">
      <c r="A7" s="6">
        <v>1</v>
      </c>
      <c r="B7" s="55">
        <v>2</v>
      </c>
      <c r="C7" s="55">
        <v>3</v>
      </c>
      <c r="D7" s="55">
        <v>4</v>
      </c>
      <c r="E7" s="55">
        <v>5</v>
      </c>
      <c r="F7" s="55">
        <v>6</v>
      </c>
      <c r="G7" s="79">
        <v>7</v>
      </c>
      <c r="H7" s="79">
        <v>8</v>
      </c>
      <c r="I7" s="79">
        <v>9</v>
      </c>
      <c r="J7" s="79">
        <v>10</v>
      </c>
      <c r="K7" s="79">
        <v>11</v>
      </c>
      <c r="L7" s="79">
        <v>12</v>
      </c>
      <c r="M7" s="79">
        <v>13</v>
      </c>
      <c r="N7" s="79">
        <v>14</v>
      </c>
      <c r="O7" s="79">
        <v>15</v>
      </c>
      <c r="P7" s="79">
        <v>16</v>
      </c>
      <c r="Q7" s="79">
        <v>17</v>
      </c>
    </row>
    <row r="8" spans="1:17" ht="33.75" customHeight="1">
      <c r="A8" s="80" t="s">
        <v>45</v>
      </c>
      <c r="B8" s="81"/>
      <c r="C8" s="81"/>
      <c r="D8" s="81"/>
      <c r="E8" s="82"/>
      <c r="F8" s="34">
        <v>1500000</v>
      </c>
      <c r="G8" s="34">
        <v>517150</v>
      </c>
      <c r="H8" s="34">
        <v>517150</v>
      </c>
      <c r="I8" s="34"/>
      <c r="J8" s="34"/>
      <c r="K8" s="34"/>
      <c r="L8" s="34"/>
      <c r="M8" s="34"/>
      <c r="N8" s="34"/>
      <c r="O8" s="34"/>
      <c r="P8" s="34"/>
      <c r="Q8" s="34"/>
    </row>
    <row r="9" spans="1:17" ht="21" customHeight="1">
      <c r="A9" s="83" t="s">
        <v>166</v>
      </c>
      <c r="B9" s="81" t="s">
        <v>307</v>
      </c>
      <c r="C9" s="81" t="s">
        <v>308</v>
      </c>
      <c r="D9" s="84" t="s">
        <v>309</v>
      </c>
      <c r="E9" s="85">
        <v>1</v>
      </c>
      <c r="F9" s="34"/>
      <c r="G9" s="34">
        <v>5000</v>
      </c>
      <c r="H9" s="34">
        <v>5000</v>
      </c>
      <c r="I9" s="34"/>
      <c r="J9" s="34"/>
      <c r="K9" s="34"/>
      <c r="L9" s="34"/>
      <c r="M9" s="34"/>
      <c r="N9" s="34"/>
      <c r="O9" s="34"/>
      <c r="P9" s="34"/>
      <c r="Q9" s="34"/>
    </row>
    <row r="10" spans="1:17" ht="21" customHeight="1">
      <c r="A10" s="83" t="s">
        <v>166</v>
      </c>
      <c r="B10" s="81" t="s">
        <v>310</v>
      </c>
      <c r="C10" s="81" t="s">
        <v>311</v>
      </c>
      <c r="D10" s="84" t="s">
        <v>309</v>
      </c>
      <c r="E10" s="85">
        <v>1</v>
      </c>
      <c r="F10" s="34"/>
      <c r="G10" s="34">
        <v>3500</v>
      </c>
      <c r="H10" s="34">
        <v>3500</v>
      </c>
      <c r="I10" s="34"/>
      <c r="J10" s="34"/>
      <c r="K10" s="34"/>
      <c r="L10" s="34"/>
      <c r="M10" s="34"/>
      <c r="N10" s="34"/>
      <c r="O10" s="34"/>
      <c r="P10" s="34"/>
      <c r="Q10" s="34"/>
    </row>
    <row r="11" spans="1:17" ht="21" customHeight="1">
      <c r="A11" s="83" t="s">
        <v>166</v>
      </c>
      <c r="B11" s="81" t="s">
        <v>312</v>
      </c>
      <c r="C11" s="81" t="s">
        <v>313</v>
      </c>
      <c r="D11" s="84" t="s">
        <v>309</v>
      </c>
      <c r="E11" s="85">
        <v>1</v>
      </c>
      <c r="F11" s="34"/>
      <c r="G11" s="34">
        <v>6000</v>
      </c>
      <c r="H11" s="34">
        <v>6000</v>
      </c>
      <c r="I11" s="34"/>
      <c r="J11" s="34"/>
      <c r="K11" s="34"/>
      <c r="L11" s="34"/>
      <c r="M11" s="34"/>
      <c r="N11" s="34"/>
      <c r="O11" s="34"/>
      <c r="P11" s="34"/>
      <c r="Q11" s="34"/>
    </row>
    <row r="12" spans="1:17" ht="21" customHeight="1">
      <c r="A12" s="83" t="s">
        <v>177</v>
      </c>
      <c r="B12" s="81" t="s">
        <v>314</v>
      </c>
      <c r="C12" s="81" t="s">
        <v>315</v>
      </c>
      <c r="D12" s="84" t="s">
        <v>316</v>
      </c>
      <c r="E12" s="85">
        <v>100</v>
      </c>
      <c r="F12" s="34"/>
      <c r="G12" s="34">
        <v>2650</v>
      </c>
      <c r="H12" s="34">
        <v>2650</v>
      </c>
      <c r="I12" s="34"/>
      <c r="J12" s="34"/>
      <c r="K12" s="34"/>
      <c r="L12" s="34"/>
      <c r="M12" s="34"/>
      <c r="N12" s="34"/>
      <c r="O12" s="34"/>
      <c r="P12" s="34"/>
      <c r="Q12" s="34"/>
    </row>
    <row r="13" spans="1:17" ht="21" customHeight="1">
      <c r="A13" s="83" t="s">
        <v>203</v>
      </c>
      <c r="B13" s="81" t="s">
        <v>317</v>
      </c>
      <c r="C13" s="81" t="s">
        <v>318</v>
      </c>
      <c r="D13" s="84" t="s">
        <v>309</v>
      </c>
      <c r="E13" s="85">
        <v>1</v>
      </c>
      <c r="F13" s="34">
        <v>1500000</v>
      </c>
      <c r="G13" s="34">
        <v>500000</v>
      </c>
      <c r="H13" s="34">
        <v>500000</v>
      </c>
      <c r="I13" s="34"/>
      <c r="J13" s="34"/>
      <c r="K13" s="34"/>
      <c r="L13" s="34"/>
      <c r="M13" s="34"/>
      <c r="N13" s="34"/>
      <c r="O13" s="34"/>
      <c r="P13" s="34"/>
      <c r="Q13" s="34"/>
    </row>
    <row r="14" spans="1:17" ht="21" customHeight="1">
      <c r="A14" s="183" t="s">
        <v>92</v>
      </c>
      <c r="B14" s="184"/>
      <c r="C14" s="184"/>
      <c r="D14" s="184"/>
      <c r="E14" s="185"/>
      <c r="F14" s="34">
        <v>1500000</v>
      </c>
      <c r="G14" s="34">
        <v>517150</v>
      </c>
      <c r="H14" s="34">
        <v>517150</v>
      </c>
      <c r="I14" s="34"/>
      <c r="J14" s="34"/>
      <c r="K14" s="34"/>
      <c r="L14" s="34"/>
      <c r="M14" s="34"/>
      <c r="N14" s="34"/>
      <c r="O14" s="34"/>
      <c r="P14" s="34"/>
      <c r="Q14" s="34"/>
    </row>
  </sheetData>
  <mergeCells count="16">
    <mergeCell ref="A2:Q2"/>
    <mergeCell ref="A3:F3"/>
    <mergeCell ref="G4:Q4"/>
    <mergeCell ref="L5:Q5"/>
    <mergeCell ref="A14:E14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honeticPr fontId="4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18661-CD46-42F2-F5D8-B974B0296E06}">
  <sheetPr>
    <outlinePr summaryRight="0"/>
  </sheetPr>
  <dimension ref="A1:N11"/>
  <sheetViews>
    <sheetView showZeros="0" workbookViewId="0">
      <selection activeCell="A3" sqref="A3:C3"/>
    </sheetView>
  </sheetViews>
  <sheetFormatPr defaultColWidth="9.1328125" defaultRowHeight="14.25" customHeight="1"/>
  <cols>
    <col min="1" max="1" width="31.3984375" customWidth="1"/>
    <col min="2" max="2" width="21.73046875" customWidth="1"/>
    <col min="3" max="3" width="26.73046875" customWidth="1"/>
    <col min="4" max="14" width="16.59765625" customWidth="1"/>
  </cols>
  <sheetData>
    <row r="1" spans="1:14" ht="13.5" customHeight="1">
      <c r="A1" s="58"/>
      <c r="B1" s="58"/>
      <c r="C1" s="58"/>
      <c r="D1" s="58"/>
      <c r="E1" s="58"/>
      <c r="F1" s="58"/>
      <c r="G1" s="58"/>
      <c r="H1" s="86"/>
      <c r="I1" s="58"/>
      <c r="J1" s="58"/>
      <c r="K1" s="58"/>
      <c r="L1" s="69"/>
      <c r="M1" s="87"/>
      <c r="N1" s="88" t="s">
        <v>319</v>
      </c>
    </row>
    <row r="2" spans="1:14" ht="27.75" customHeight="1">
      <c r="A2" s="176" t="s">
        <v>320</v>
      </c>
      <c r="B2" s="190"/>
      <c r="C2" s="190"/>
      <c r="D2" s="190"/>
      <c r="E2" s="190"/>
      <c r="F2" s="190"/>
      <c r="G2" s="190"/>
      <c r="H2" s="191"/>
      <c r="I2" s="190"/>
      <c r="J2" s="190"/>
      <c r="K2" s="190"/>
      <c r="L2" s="118"/>
      <c r="M2" s="191"/>
      <c r="N2" s="190"/>
    </row>
    <row r="3" spans="1:14" ht="18.75" customHeight="1">
      <c r="A3" s="192" t="str">
        <f>"单位名称："&amp;"云南省机关事务管理局省政府办公区服务中心（云南驻成都联络服务处）"</f>
        <v>单位名称：云南省机关事务管理局省政府办公区服务中心（云南驻成都联络服务处）</v>
      </c>
      <c r="B3" s="138"/>
      <c r="C3" s="138"/>
      <c r="D3" s="38"/>
      <c r="E3" s="38"/>
      <c r="F3" s="38"/>
      <c r="G3" s="38"/>
      <c r="H3" s="86"/>
      <c r="I3" s="58"/>
      <c r="J3" s="58"/>
      <c r="K3" s="58"/>
      <c r="L3" s="76"/>
      <c r="M3" s="89"/>
      <c r="N3" s="90" t="s">
        <v>117</v>
      </c>
    </row>
    <row r="4" spans="1:14" ht="15.75" customHeight="1">
      <c r="A4" s="144" t="s">
        <v>297</v>
      </c>
      <c r="B4" s="186" t="s">
        <v>321</v>
      </c>
      <c r="C4" s="186" t="s">
        <v>322</v>
      </c>
      <c r="D4" s="140" t="s">
        <v>133</v>
      </c>
      <c r="E4" s="140"/>
      <c r="F4" s="140"/>
      <c r="G4" s="140"/>
      <c r="H4" s="177"/>
      <c r="I4" s="140"/>
      <c r="J4" s="140"/>
      <c r="K4" s="140"/>
      <c r="L4" s="178"/>
      <c r="M4" s="177"/>
      <c r="N4" s="141"/>
    </row>
    <row r="5" spans="1:14" ht="17.25" customHeight="1">
      <c r="A5" s="169"/>
      <c r="B5" s="187"/>
      <c r="C5" s="187"/>
      <c r="D5" s="187" t="s">
        <v>30</v>
      </c>
      <c r="E5" s="187" t="s">
        <v>33</v>
      </c>
      <c r="F5" s="187" t="s">
        <v>303</v>
      </c>
      <c r="G5" s="187" t="s">
        <v>304</v>
      </c>
      <c r="H5" s="188" t="s">
        <v>305</v>
      </c>
      <c r="I5" s="179" t="s">
        <v>306</v>
      </c>
      <c r="J5" s="179"/>
      <c r="K5" s="179"/>
      <c r="L5" s="180"/>
      <c r="M5" s="181"/>
      <c r="N5" s="182"/>
    </row>
    <row r="6" spans="1:14" ht="54" customHeight="1">
      <c r="A6" s="149"/>
      <c r="B6" s="182"/>
      <c r="C6" s="182"/>
      <c r="D6" s="182"/>
      <c r="E6" s="182"/>
      <c r="F6" s="182"/>
      <c r="G6" s="182"/>
      <c r="H6" s="189"/>
      <c r="I6" s="77" t="s">
        <v>32</v>
      </c>
      <c r="J6" s="77" t="s">
        <v>43</v>
      </c>
      <c r="K6" s="77" t="s">
        <v>140</v>
      </c>
      <c r="L6" s="42" t="s">
        <v>39</v>
      </c>
      <c r="M6" s="78" t="s">
        <v>40</v>
      </c>
      <c r="N6" s="77" t="s">
        <v>41</v>
      </c>
    </row>
    <row r="7" spans="1:14" ht="15" customHeight="1">
      <c r="A7" s="46">
        <v>1</v>
      </c>
      <c r="B7" s="77">
        <v>2</v>
      </c>
      <c r="C7" s="77">
        <v>3</v>
      </c>
      <c r="D7" s="78">
        <v>4</v>
      </c>
      <c r="E7" s="78">
        <v>5</v>
      </c>
      <c r="F7" s="78">
        <v>6</v>
      </c>
      <c r="G7" s="78">
        <v>7</v>
      </c>
      <c r="H7" s="78">
        <v>8</v>
      </c>
      <c r="I7" s="78">
        <v>9</v>
      </c>
      <c r="J7" s="78">
        <v>10</v>
      </c>
      <c r="K7" s="78">
        <v>11</v>
      </c>
      <c r="L7" s="78">
        <v>12</v>
      </c>
      <c r="M7" s="78">
        <v>13</v>
      </c>
      <c r="N7" s="78">
        <v>14</v>
      </c>
    </row>
    <row r="8" spans="1:14" ht="21" customHeight="1">
      <c r="A8" s="80"/>
      <c r="B8" s="81"/>
      <c r="C8" s="81"/>
      <c r="D8" s="91"/>
      <c r="E8" s="91"/>
      <c r="F8" s="91"/>
      <c r="G8" s="91"/>
      <c r="H8" s="91"/>
      <c r="I8" s="91"/>
      <c r="J8" s="91"/>
      <c r="K8" s="91"/>
      <c r="L8" s="10"/>
      <c r="M8" s="91"/>
      <c r="N8" s="91"/>
    </row>
    <row r="9" spans="1:14" ht="21" customHeight="1">
      <c r="A9" s="80"/>
      <c r="B9" s="81"/>
      <c r="C9" s="81"/>
      <c r="D9" s="91"/>
      <c r="E9" s="91"/>
      <c r="F9" s="91"/>
      <c r="G9" s="91"/>
      <c r="H9" s="91"/>
      <c r="I9" s="91"/>
      <c r="J9" s="91"/>
      <c r="K9" s="91"/>
      <c r="L9" s="10"/>
      <c r="M9" s="91"/>
      <c r="N9" s="91"/>
    </row>
    <row r="10" spans="1:14" ht="21" customHeight="1">
      <c r="A10" s="183" t="s">
        <v>92</v>
      </c>
      <c r="B10" s="184"/>
      <c r="C10" s="193"/>
      <c r="D10" s="91"/>
      <c r="E10" s="91"/>
      <c r="F10" s="91"/>
      <c r="G10" s="91"/>
      <c r="H10" s="91"/>
      <c r="I10" s="91"/>
      <c r="J10" s="91"/>
      <c r="K10" s="91"/>
      <c r="L10" s="10"/>
      <c r="M10" s="91"/>
      <c r="N10" s="91"/>
    </row>
    <row r="11" spans="1:14" ht="14.25" customHeight="1">
      <c r="A11" t="s">
        <v>323</v>
      </c>
    </row>
  </sheetData>
  <mergeCells count="13"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honeticPr fontId="4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9028E-5003-B002-05A8-BBFBE262E28E}">
  <sheetPr>
    <outlinePr summaryRight="0"/>
  </sheetPr>
  <dimension ref="A1:X9"/>
  <sheetViews>
    <sheetView showZeros="0" workbookViewId="0">
      <selection activeCell="A3" sqref="A3:I3"/>
    </sheetView>
  </sheetViews>
  <sheetFormatPr defaultColWidth="9.1328125" defaultRowHeight="14.25" customHeight="1"/>
  <cols>
    <col min="1" max="1" width="31.86328125" customWidth="1"/>
    <col min="2" max="15" width="17.1328125" customWidth="1"/>
    <col min="16" max="24" width="17" customWidth="1"/>
  </cols>
  <sheetData>
    <row r="1" spans="1:24" ht="13.5" customHeight="1">
      <c r="D1" s="37"/>
      <c r="W1" s="69"/>
      <c r="X1" s="69" t="s">
        <v>324</v>
      </c>
    </row>
    <row r="2" spans="1:24" ht="27.75" customHeight="1">
      <c r="A2" s="176" t="s">
        <v>325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</row>
    <row r="3" spans="1:24" ht="18" customHeight="1">
      <c r="A3" s="192" t="str">
        <f>"单位名称："&amp;"云南省机关事务管理局省政府办公区服务中心（云南驻成都联络服务处）"</f>
        <v>单位名称：云南省机关事务管理局省政府办公区服务中心（云南驻成都联络服务处）</v>
      </c>
      <c r="B3" s="138"/>
      <c r="C3" s="138"/>
      <c r="D3" s="194"/>
      <c r="E3" s="159"/>
      <c r="F3" s="159"/>
      <c r="G3" s="159"/>
      <c r="H3" s="159"/>
      <c r="I3" s="159"/>
      <c r="W3" s="76"/>
      <c r="X3" s="76" t="s">
        <v>117</v>
      </c>
    </row>
    <row r="4" spans="1:24" ht="19.5" customHeight="1">
      <c r="A4" s="112" t="s">
        <v>326</v>
      </c>
      <c r="B4" s="110" t="s">
        <v>133</v>
      </c>
      <c r="C4" s="152"/>
      <c r="D4" s="152"/>
      <c r="E4" s="139" t="s">
        <v>327</v>
      </c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</row>
    <row r="5" spans="1:24" ht="40.5" customHeight="1">
      <c r="A5" s="113"/>
      <c r="B5" s="92" t="s">
        <v>30</v>
      </c>
      <c r="C5" s="40" t="s">
        <v>33</v>
      </c>
      <c r="D5" s="93" t="s">
        <v>328</v>
      </c>
      <c r="E5" s="41" t="s">
        <v>329</v>
      </c>
      <c r="F5" s="41" t="s">
        <v>330</v>
      </c>
      <c r="G5" s="41" t="s">
        <v>331</v>
      </c>
      <c r="H5" s="41" t="s">
        <v>332</v>
      </c>
      <c r="I5" s="41" t="s">
        <v>333</v>
      </c>
      <c r="J5" s="41" t="s">
        <v>334</v>
      </c>
      <c r="K5" s="41" t="s">
        <v>335</v>
      </c>
      <c r="L5" s="41" t="s">
        <v>336</v>
      </c>
      <c r="M5" s="41" t="s">
        <v>337</v>
      </c>
      <c r="N5" s="41" t="s">
        <v>338</v>
      </c>
      <c r="O5" s="41" t="s">
        <v>339</v>
      </c>
      <c r="P5" s="41" t="s">
        <v>340</v>
      </c>
      <c r="Q5" s="41" t="s">
        <v>341</v>
      </c>
      <c r="R5" s="41" t="s">
        <v>342</v>
      </c>
      <c r="S5" s="41" t="s">
        <v>343</v>
      </c>
      <c r="T5" s="41" t="s">
        <v>344</v>
      </c>
      <c r="U5" s="41" t="s">
        <v>345</v>
      </c>
      <c r="V5" s="41" t="s">
        <v>346</v>
      </c>
      <c r="W5" s="41" t="s">
        <v>347</v>
      </c>
      <c r="X5" s="41" t="s">
        <v>348</v>
      </c>
    </row>
    <row r="6" spans="1:24" ht="19.5" customHeight="1">
      <c r="A6" s="41">
        <v>1</v>
      </c>
      <c r="B6" s="41">
        <v>2</v>
      </c>
      <c r="C6" s="41">
        <v>3</v>
      </c>
      <c r="D6" s="4">
        <v>4</v>
      </c>
      <c r="E6" s="41">
        <v>5</v>
      </c>
      <c r="F6" s="41">
        <v>6</v>
      </c>
      <c r="G6" s="41">
        <v>7</v>
      </c>
      <c r="H6" s="4">
        <v>8</v>
      </c>
      <c r="I6" s="41">
        <v>9</v>
      </c>
      <c r="J6" s="41">
        <v>10</v>
      </c>
      <c r="K6" s="41">
        <v>11</v>
      </c>
      <c r="L6" s="4">
        <v>12</v>
      </c>
      <c r="M6" s="41">
        <v>13</v>
      </c>
      <c r="N6" s="41">
        <v>14</v>
      </c>
      <c r="O6" s="41">
        <v>15</v>
      </c>
      <c r="P6" s="4">
        <v>16</v>
      </c>
      <c r="Q6" s="41">
        <v>17</v>
      </c>
      <c r="R6" s="41">
        <v>18</v>
      </c>
      <c r="S6" s="41">
        <v>19</v>
      </c>
      <c r="T6" s="4">
        <v>20</v>
      </c>
      <c r="U6" s="4">
        <v>21</v>
      </c>
      <c r="V6" s="4">
        <v>22</v>
      </c>
      <c r="W6" s="41">
        <v>23</v>
      </c>
      <c r="X6" s="41">
        <v>24</v>
      </c>
    </row>
    <row r="7" spans="1:24" ht="28.5" customHeight="1">
      <c r="A7" s="33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94"/>
      <c r="X7" s="34"/>
    </row>
    <row r="8" spans="1:24" ht="30" customHeight="1">
      <c r="A8" s="33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94"/>
      <c r="X8" s="34"/>
    </row>
    <row r="9" spans="1:24" ht="14.25" customHeight="1">
      <c r="A9" s="195" t="s">
        <v>349</v>
      </c>
      <c r="B9" s="195"/>
      <c r="C9" s="195"/>
    </row>
  </sheetData>
  <mergeCells count="6">
    <mergeCell ref="A2:X2"/>
    <mergeCell ref="A3:I3"/>
    <mergeCell ref="B4:D4"/>
    <mergeCell ref="E4:X4"/>
    <mergeCell ref="A9:C9"/>
    <mergeCell ref="A4:A5"/>
  </mergeCells>
  <phoneticPr fontId="40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2F141-0DDB-C86B-3B54-2130227C0FFD}">
  <sheetPr>
    <outlinePr summaryRight="0"/>
  </sheetPr>
  <dimension ref="A1:J8"/>
  <sheetViews>
    <sheetView showZeros="0" workbookViewId="0">
      <selection activeCell="A3" sqref="A3:H3"/>
    </sheetView>
  </sheetViews>
  <sheetFormatPr defaultColWidth="9.1328125" defaultRowHeight="12" customHeight="1"/>
  <cols>
    <col min="1" max="2" width="29" customWidth="1"/>
    <col min="3" max="3" width="16.265625" customWidth="1"/>
    <col min="4" max="4" width="15.59765625" customWidth="1"/>
    <col min="5" max="5" width="23.59765625" customWidth="1"/>
    <col min="6" max="6" width="11.265625" customWidth="1"/>
    <col min="7" max="7" width="14.86328125" customWidth="1"/>
    <col min="8" max="8" width="10.86328125" customWidth="1"/>
    <col min="9" max="9" width="13.3984375" customWidth="1"/>
    <col min="10" max="10" width="38.73046875" customWidth="1"/>
  </cols>
  <sheetData>
    <row r="1" spans="1:10" ht="12" customHeight="1">
      <c r="J1" s="69" t="s">
        <v>350</v>
      </c>
    </row>
    <row r="2" spans="1:10" ht="28.5" customHeight="1">
      <c r="A2" s="106" t="s">
        <v>351</v>
      </c>
      <c r="B2" s="117"/>
      <c r="C2" s="117"/>
      <c r="D2" s="117"/>
      <c r="E2" s="117"/>
      <c r="F2" s="118"/>
      <c r="G2" s="117"/>
      <c r="H2" s="118"/>
      <c r="I2" s="118"/>
      <c r="J2" s="117"/>
    </row>
    <row r="3" spans="1:10" ht="17.25" customHeight="1">
      <c r="A3" s="147" t="str">
        <f>"单位名称："&amp;"云南省机关事务管理局省政府办公区服务中心（云南驻成都联络服务处）"</f>
        <v>单位名称：云南省机关事务管理局省政府办公区服务中心（云南驻成都联络服务处）</v>
      </c>
      <c r="B3" s="115"/>
      <c r="C3" s="115"/>
      <c r="D3" s="115"/>
      <c r="E3" s="115"/>
      <c r="F3" s="115"/>
      <c r="G3" s="115"/>
      <c r="H3" s="115"/>
    </row>
    <row r="4" spans="1:10" ht="44.25" customHeight="1">
      <c r="A4" s="64" t="s">
        <v>210</v>
      </c>
      <c r="B4" s="64" t="s">
        <v>211</v>
      </c>
      <c r="C4" s="64" t="s">
        <v>212</v>
      </c>
      <c r="D4" s="64" t="s">
        <v>213</v>
      </c>
      <c r="E4" s="64" t="s">
        <v>214</v>
      </c>
      <c r="F4" s="43" t="s">
        <v>215</v>
      </c>
      <c r="G4" s="64" t="s">
        <v>216</v>
      </c>
      <c r="H4" s="43" t="s">
        <v>217</v>
      </c>
      <c r="I4" s="43" t="s">
        <v>218</v>
      </c>
      <c r="J4" s="64" t="s">
        <v>219</v>
      </c>
    </row>
    <row r="5" spans="1:10" ht="14.25" customHeight="1">
      <c r="A5" s="64">
        <v>1</v>
      </c>
      <c r="B5" s="64">
        <v>2</v>
      </c>
      <c r="C5" s="64">
        <v>3</v>
      </c>
      <c r="D5" s="64">
        <v>4</v>
      </c>
      <c r="E5" s="64">
        <v>5</v>
      </c>
      <c r="F5" s="43">
        <v>6</v>
      </c>
      <c r="G5" s="64">
        <v>7</v>
      </c>
      <c r="H5" s="43">
        <v>8</v>
      </c>
      <c r="I5" s="43">
        <v>9</v>
      </c>
      <c r="J5" s="64">
        <v>10</v>
      </c>
    </row>
    <row r="6" spans="1:10" ht="21.75" customHeight="1">
      <c r="A6" s="70"/>
      <c r="B6" s="71"/>
      <c r="C6" s="71"/>
      <c r="D6" s="71"/>
      <c r="E6" s="72"/>
      <c r="F6" s="73"/>
      <c r="G6" s="72"/>
      <c r="H6" s="73"/>
      <c r="I6" s="73"/>
      <c r="J6" s="72"/>
    </row>
    <row r="7" spans="1:10" ht="60.75" customHeight="1">
      <c r="A7" s="95"/>
      <c r="B7" s="74"/>
      <c r="C7" s="74"/>
      <c r="D7" s="74"/>
      <c r="E7" s="70"/>
      <c r="F7" s="74"/>
      <c r="G7" s="70"/>
      <c r="H7" s="74"/>
      <c r="I7" s="74"/>
      <c r="J7" s="75"/>
    </row>
    <row r="8" spans="1:10" ht="18.75" customHeight="1">
      <c r="A8" t="s">
        <v>349</v>
      </c>
    </row>
  </sheetData>
  <mergeCells count="2">
    <mergeCell ref="A2:J2"/>
    <mergeCell ref="A3:H3"/>
  </mergeCells>
  <phoneticPr fontId="40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B657B-ADAD-739D-AAC2-03F175CBD4BF}">
  <sheetPr>
    <outlinePr summaryRight="0"/>
  </sheetPr>
  <dimension ref="A1:H10"/>
  <sheetViews>
    <sheetView showZeros="0" workbookViewId="0">
      <selection activeCell="A3" sqref="A3:C3"/>
    </sheetView>
  </sheetViews>
  <sheetFormatPr defaultColWidth="8.86328125" defaultRowHeight="15" customHeight="1"/>
  <cols>
    <col min="1" max="1" width="36" customWidth="1"/>
    <col min="2" max="2" width="19.73046875" customWidth="1"/>
    <col min="3" max="3" width="33.265625" customWidth="1"/>
    <col min="4" max="4" width="34.73046875" customWidth="1"/>
    <col min="5" max="5" width="14.3984375" customWidth="1"/>
    <col min="6" max="6" width="17.1328125" customWidth="1"/>
    <col min="7" max="7" width="17.265625" customWidth="1"/>
    <col min="8" max="8" width="28.265625" customWidth="1"/>
  </cols>
  <sheetData>
    <row r="1" spans="1:8" ht="18.75" customHeight="1">
      <c r="A1" s="96"/>
      <c r="B1" s="96"/>
      <c r="C1" s="96"/>
      <c r="D1" s="96"/>
      <c r="E1" s="96"/>
      <c r="F1" s="96"/>
      <c r="G1" s="96"/>
      <c r="H1" s="97" t="s">
        <v>352</v>
      </c>
    </row>
    <row r="2" spans="1:8" ht="30.75" customHeight="1">
      <c r="A2" s="196" t="s">
        <v>353</v>
      </c>
      <c r="B2" s="196"/>
      <c r="C2" s="196"/>
      <c r="D2" s="196"/>
      <c r="E2" s="196"/>
      <c r="F2" s="196"/>
      <c r="G2" s="196"/>
      <c r="H2" s="196"/>
    </row>
    <row r="3" spans="1:8" ht="18.75" customHeight="1">
      <c r="A3" s="197" t="str">
        <f>"单位名称："&amp;"云南省机关事务管理局省政府办公区服务中心（云南驻成都联络服务处）"</f>
        <v>单位名称：云南省机关事务管理局省政府办公区服务中心（云南驻成都联络服务处）</v>
      </c>
      <c r="B3" s="198"/>
      <c r="C3" s="199"/>
      <c r="D3" s="96"/>
      <c r="E3" s="96"/>
      <c r="F3" s="96"/>
      <c r="G3" s="96"/>
      <c r="H3" s="96"/>
    </row>
    <row r="4" spans="1:8" ht="18.75" customHeight="1">
      <c r="A4" s="200" t="s">
        <v>126</v>
      </c>
      <c r="B4" s="200" t="s">
        <v>354</v>
      </c>
      <c r="C4" s="200" t="s">
        <v>355</v>
      </c>
      <c r="D4" s="200" t="s">
        <v>356</v>
      </c>
      <c r="E4" s="200" t="s">
        <v>357</v>
      </c>
      <c r="F4" s="200" t="s">
        <v>358</v>
      </c>
      <c r="G4" s="200"/>
      <c r="H4" s="200"/>
    </row>
    <row r="5" spans="1:8" ht="18.75" customHeight="1">
      <c r="A5" s="200"/>
      <c r="B5" s="200"/>
      <c r="C5" s="200"/>
      <c r="D5" s="200"/>
      <c r="E5" s="200"/>
      <c r="F5" s="98" t="s">
        <v>301</v>
      </c>
      <c r="G5" s="98" t="s">
        <v>359</v>
      </c>
      <c r="H5" s="98" t="s">
        <v>360</v>
      </c>
    </row>
    <row r="6" spans="1:8" ht="18.75" customHeight="1">
      <c r="A6" s="99" t="s">
        <v>109</v>
      </c>
      <c r="B6" s="99" t="s">
        <v>110</v>
      </c>
      <c r="C6" s="99" t="s">
        <v>111</v>
      </c>
      <c r="D6" s="99" t="s">
        <v>112</v>
      </c>
      <c r="E6" s="99" t="s">
        <v>113</v>
      </c>
      <c r="F6" s="99" t="s">
        <v>114</v>
      </c>
      <c r="G6" s="99" t="s">
        <v>361</v>
      </c>
      <c r="H6" s="99" t="s">
        <v>362</v>
      </c>
    </row>
    <row r="7" spans="1:8" ht="30" customHeight="1">
      <c r="A7" s="100"/>
      <c r="B7" s="100"/>
      <c r="C7" s="100"/>
      <c r="D7" s="100"/>
      <c r="E7" s="101"/>
      <c r="F7" s="102"/>
      <c r="G7" s="103"/>
      <c r="H7" s="103"/>
    </row>
    <row r="8" spans="1:8" ht="20.25" customHeight="1">
      <c r="A8" s="201" t="s">
        <v>30</v>
      </c>
      <c r="B8" s="201"/>
      <c r="C8" s="201"/>
      <c r="D8" s="201"/>
      <c r="E8" s="201"/>
      <c r="F8" s="102"/>
      <c r="G8" s="103"/>
      <c r="H8" s="103"/>
    </row>
    <row r="9" spans="1:8" ht="19.5" customHeight="1">
      <c r="A9" s="202" t="s">
        <v>363</v>
      </c>
      <c r="B9" s="202"/>
      <c r="C9" s="202"/>
      <c r="D9" s="202"/>
      <c r="E9" s="202"/>
      <c r="F9" s="203"/>
      <c r="G9" s="204"/>
      <c r="H9" s="204"/>
    </row>
    <row r="10" spans="1:8" ht="15" customHeight="1">
      <c r="A10" t="s">
        <v>364</v>
      </c>
    </row>
  </sheetData>
  <mergeCells count="10">
    <mergeCell ref="A2:H2"/>
    <mergeCell ref="A3:C3"/>
    <mergeCell ref="F4:H4"/>
    <mergeCell ref="A8:E8"/>
    <mergeCell ref="A9:H9"/>
    <mergeCell ref="A4:A5"/>
    <mergeCell ref="B4:B5"/>
    <mergeCell ref="C4:C5"/>
    <mergeCell ref="D4:D5"/>
    <mergeCell ref="E4:E5"/>
  </mergeCells>
  <phoneticPr fontId="40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BFBE2-E98B-53BA-7785-63ADFD56C259}">
  <sheetPr>
    <outlinePr summaryRight="0"/>
  </sheetPr>
  <dimension ref="A1:K11"/>
  <sheetViews>
    <sheetView showZeros="0" workbookViewId="0">
      <selection activeCell="A3" sqref="A3:G3"/>
    </sheetView>
  </sheetViews>
  <sheetFormatPr defaultColWidth="9.1328125" defaultRowHeight="14.25" customHeight="1"/>
  <cols>
    <col min="1" max="1" width="16.265625" customWidth="1"/>
    <col min="2" max="2" width="29" customWidth="1"/>
    <col min="3" max="3" width="23.86328125" customWidth="1"/>
    <col min="4" max="7" width="19.59765625" customWidth="1"/>
    <col min="8" max="8" width="15.3984375" customWidth="1"/>
    <col min="9" max="11" width="19.59765625" customWidth="1"/>
  </cols>
  <sheetData>
    <row r="1" spans="1:11" ht="13.5" customHeight="1">
      <c r="D1" s="63"/>
      <c r="E1" s="63"/>
      <c r="F1" s="63"/>
      <c r="G1" s="63"/>
      <c r="K1" s="24" t="s">
        <v>365</v>
      </c>
    </row>
    <row r="2" spans="1:11" ht="27.75" customHeight="1">
      <c r="A2" s="106" t="s">
        <v>366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1" ht="18" customHeight="1">
      <c r="A3" s="147" t="str">
        <f>"单位名称："&amp;"云南省机关事务管理局省政府办公区服务中心（云南驻成都联络服务处）"</f>
        <v>单位名称：云南省机关事务管理局省政府办公区服务中心（云南驻成都联络服务处）</v>
      </c>
      <c r="B3" s="160"/>
      <c r="C3" s="160"/>
      <c r="D3" s="160"/>
      <c r="E3" s="160"/>
      <c r="F3" s="160"/>
      <c r="G3" s="160"/>
      <c r="H3" s="25"/>
      <c r="I3" s="25"/>
      <c r="J3" s="25"/>
      <c r="K3" s="27" t="s">
        <v>117</v>
      </c>
    </row>
    <row r="4" spans="1:11" ht="21.75" customHeight="1">
      <c r="A4" s="166" t="s">
        <v>196</v>
      </c>
      <c r="B4" s="166" t="s">
        <v>128</v>
      </c>
      <c r="C4" s="166" t="s">
        <v>197</v>
      </c>
      <c r="D4" s="144" t="s">
        <v>129</v>
      </c>
      <c r="E4" s="144" t="s">
        <v>130</v>
      </c>
      <c r="F4" s="144" t="s">
        <v>131</v>
      </c>
      <c r="G4" s="144" t="s">
        <v>132</v>
      </c>
      <c r="H4" s="112" t="s">
        <v>30</v>
      </c>
      <c r="I4" s="110" t="s">
        <v>367</v>
      </c>
      <c r="J4" s="152"/>
      <c r="K4" s="111"/>
    </row>
    <row r="5" spans="1:11" ht="21.75" customHeight="1">
      <c r="A5" s="167"/>
      <c r="B5" s="167"/>
      <c r="C5" s="167"/>
      <c r="D5" s="169"/>
      <c r="E5" s="169"/>
      <c r="F5" s="169"/>
      <c r="G5" s="169"/>
      <c r="H5" s="205"/>
      <c r="I5" s="144" t="s">
        <v>33</v>
      </c>
      <c r="J5" s="144" t="s">
        <v>34</v>
      </c>
      <c r="K5" s="144" t="s">
        <v>35</v>
      </c>
    </row>
    <row r="6" spans="1:11" ht="40.5" customHeight="1">
      <c r="A6" s="168"/>
      <c r="B6" s="168"/>
      <c r="C6" s="168"/>
      <c r="D6" s="149"/>
      <c r="E6" s="149"/>
      <c r="F6" s="149"/>
      <c r="G6" s="149"/>
      <c r="H6" s="113"/>
      <c r="I6" s="149" t="s">
        <v>32</v>
      </c>
      <c r="J6" s="149"/>
      <c r="K6" s="149"/>
    </row>
    <row r="7" spans="1:11" ht="15" customHeight="1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1">
        <v>10</v>
      </c>
      <c r="K7" s="31">
        <v>11</v>
      </c>
    </row>
    <row r="8" spans="1:11" ht="30.75" customHeight="1">
      <c r="A8" s="33"/>
      <c r="B8" s="104"/>
      <c r="C8" s="33"/>
      <c r="D8" s="33"/>
      <c r="E8" s="33"/>
      <c r="F8" s="33"/>
      <c r="G8" s="33"/>
      <c r="H8" s="34"/>
      <c r="I8" s="34"/>
      <c r="J8" s="34"/>
      <c r="K8" s="34"/>
    </row>
    <row r="9" spans="1:11" ht="30.75" customHeight="1">
      <c r="A9" s="104"/>
      <c r="B9" s="104"/>
      <c r="C9" s="104"/>
      <c r="D9" s="104"/>
      <c r="E9" s="104"/>
      <c r="F9" s="104"/>
      <c r="G9" s="104"/>
      <c r="H9" s="34"/>
      <c r="I9" s="34"/>
      <c r="J9" s="34"/>
      <c r="K9" s="34"/>
    </row>
    <row r="10" spans="1:11" ht="18.75" customHeight="1">
      <c r="A10" s="163" t="s">
        <v>92</v>
      </c>
      <c r="B10" s="164"/>
      <c r="C10" s="164"/>
      <c r="D10" s="164"/>
      <c r="E10" s="164"/>
      <c r="F10" s="164"/>
      <c r="G10" s="165"/>
      <c r="H10" s="34"/>
      <c r="I10" s="34"/>
      <c r="J10" s="34"/>
      <c r="K10" s="34"/>
    </row>
    <row r="11" spans="1:11" ht="14.25" customHeight="1">
      <c r="A11" t="s">
        <v>368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honeticPr fontId="40" type="noConversion"/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C5A38-A64B-A94E-76B7-011062A31E16}">
  <sheetPr>
    <outlinePr summaryRight="0"/>
  </sheetPr>
  <dimension ref="A1:G11"/>
  <sheetViews>
    <sheetView showZeros="0" workbookViewId="0">
      <selection activeCell="A3" sqref="A3:D3"/>
    </sheetView>
  </sheetViews>
  <sheetFormatPr defaultColWidth="9.1328125" defaultRowHeight="14.25" customHeight="1"/>
  <cols>
    <col min="1" max="1" width="39.59765625" customWidth="1"/>
    <col min="2" max="2" width="28" customWidth="1"/>
    <col min="3" max="3" width="37.59765625" customWidth="1"/>
    <col min="4" max="4" width="17" customWidth="1"/>
    <col min="5" max="7" width="27" customWidth="1"/>
  </cols>
  <sheetData>
    <row r="1" spans="1:7" ht="13.5" customHeight="1">
      <c r="D1" s="63"/>
      <c r="G1" s="24" t="s">
        <v>369</v>
      </c>
    </row>
    <row r="2" spans="1:7" ht="27.75" customHeight="1">
      <c r="A2" s="106" t="s">
        <v>370</v>
      </c>
      <c r="B2" s="106"/>
      <c r="C2" s="106"/>
      <c r="D2" s="106"/>
      <c r="E2" s="106"/>
      <c r="F2" s="106"/>
      <c r="G2" s="106"/>
    </row>
    <row r="3" spans="1:7" ht="20.25" customHeight="1">
      <c r="A3" s="147" t="str">
        <f>"单位名称："&amp;"云南省机关事务管理局省政府办公区服务中心（云南驻成都联络服务处）"</f>
        <v>单位名称：云南省机关事务管理局省政府办公区服务中心（云南驻成都联络服务处）</v>
      </c>
      <c r="B3" s="160"/>
      <c r="C3" s="160"/>
      <c r="D3" s="160"/>
      <c r="E3" s="25"/>
      <c r="F3" s="25"/>
      <c r="G3" s="27" t="s">
        <v>117</v>
      </c>
    </row>
    <row r="4" spans="1:7" ht="21.75" customHeight="1">
      <c r="A4" s="166" t="s">
        <v>197</v>
      </c>
      <c r="B4" s="166" t="s">
        <v>196</v>
      </c>
      <c r="C4" s="166" t="s">
        <v>128</v>
      </c>
      <c r="D4" s="144" t="s">
        <v>371</v>
      </c>
      <c r="E4" s="110" t="s">
        <v>33</v>
      </c>
      <c r="F4" s="152"/>
      <c r="G4" s="111"/>
    </row>
    <row r="5" spans="1:7" ht="21.75" customHeight="1">
      <c r="A5" s="167"/>
      <c r="B5" s="167"/>
      <c r="C5" s="167"/>
      <c r="D5" s="169"/>
      <c r="E5" s="112" t="s">
        <v>372</v>
      </c>
      <c r="F5" s="144" t="s">
        <v>373</v>
      </c>
      <c r="G5" s="144" t="s">
        <v>374</v>
      </c>
    </row>
    <row r="6" spans="1:7" ht="40.5" customHeight="1">
      <c r="A6" s="168"/>
      <c r="B6" s="168"/>
      <c r="C6" s="168"/>
      <c r="D6" s="149"/>
      <c r="E6" s="113"/>
      <c r="F6" s="149" t="s">
        <v>32</v>
      </c>
      <c r="G6" s="149"/>
    </row>
    <row r="7" spans="1:7" ht="15" customHeight="1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</row>
    <row r="8" spans="1:7" ht="30" customHeight="1">
      <c r="A8" s="104" t="s">
        <v>45</v>
      </c>
      <c r="B8" s="105"/>
      <c r="C8" s="105"/>
      <c r="D8" s="104"/>
      <c r="E8" s="34">
        <v>1150000</v>
      </c>
      <c r="F8" s="34">
        <v>1150000</v>
      </c>
      <c r="G8" s="34">
        <v>1150000</v>
      </c>
    </row>
    <row r="9" spans="1:7" ht="30" customHeight="1">
      <c r="A9" s="104"/>
      <c r="B9" s="104" t="s">
        <v>375</v>
      </c>
      <c r="C9" s="104" t="s">
        <v>203</v>
      </c>
      <c r="D9" s="104" t="s">
        <v>376</v>
      </c>
      <c r="E9" s="34">
        <v>500000</v>
      </c>
      <c r="F9" s="34">
        <v>500000</v>
      </c>
      <c r="G9" s="34">
        <v>500000</v>
      </c>
    </row>
    <row r="10" spans="1:7" ht="30" customHeight="1">
      <c r="A10" s="9"/>
      <c r="B10" s="104" t="s">
        <v>377</v>
      </c>
      <c r="C10" s="104" t="s">
        <v>200</v>
      </c>
      <c r="D10" s="104" t="s">
        <v>376</v>
      </c>
      <c r="E10" s="34">
        <v>650000</v>
      </c>
      <c r="F10" s="34">
        <v>650000</v>
      </c>
      <c r="G10" s="34">
        <v>650000</v>
      </c>
    </row>
    <row r="11" spans="1:7" ht="18.75" customHeight="1">
      <c r="A11" s="206" t="s">
        <v>30</v>
      </c>
      <c r="B11" s="207" t="s">
        <v>378</v>
      </c>
      <c r="C11" s="207"/>
      <c r="D11" s="208"/>
      <c r="E11" s="34">
        <v>1150000</v>
      </c>
      <c r="F11" s="34">
        <v>1150000</v>
      </c>
      <c r="G11" s="34">
        <v>1150000</v>
      </c>
    </row>
  </sheetData>
  <mergeCells count="11">
    <mergeCell ref="A2:G2"/>
    <mergeCell ref="A3:D3"/>
    <mergeCell ref="E4:G4"/>
    <mergeCell ref="A11:D11"/>
    <mergeCell ref="A4:A6"/>
    <mergeCell ref="B4:B6"/>
    <mergeCell ref="C4:C6"/>
    <mergeCell ref="D4:D6"/>
    <mergeCell ref="E5:E6"/>
    <mergeCell ref="F5:F6"/>
    <mergeCell ref="G5:G6"/>
  </mergeCells>
  <phoneticPr fontId="4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E2BDA-7624-3D18-717F-1EC543B8A85E}">
  <sheetPr>
    <outlinePr summaryRight="0"/>
  </sheetPr>
  <dimension ref="A1:S9"/>
  <sheetViews>
    <sheetView showZeros="0" workbookViewId="0">
      <selection activeCell="A3" sqref="A3:D3"/>
    </sheetView>
  </sheetViews>
  <sheetFormatPr defaultColWidth="8" defaultRowHeight="14.25" customHeight="1"/>
  <cols>
    <col min="1" max="1" width="21.1328125" customWidth="1"/>
    <col min="2" max="2" width="35.265625" customWidth="1"/>
    <col min="3" max="19" width="16.1328125" customWidth="1"/>
  </cols>
  <sheetData>
    <row r="1" spans="1:19" ht="12" customHeight="1">
      <c r="A1" s="22"/>
      <c r="J1" s="23"/>
      <c r="R1" s="114" t="s">
        <v>26</v>
      </c>
      <c r="S1" s="115"/>
    </row>
    <row r="2" spans="1:19" ht="36" customHeight="1">
      <c r="A2" s="116" t="s">
        <v>27</v>
      </c>
      <c r="B2" s="117"/>
      <c r="C2" s="117"/>
      <c r="D2" s="117"/>
      <c r="E2" s="117"/>
      <c r="F2" s="117"/>
      <c r="G2" s="117"/>
      <c r="H2" s="117"/>
      <c r="I2" s="117"/>
      <c r="J2" s="118"/>
      <c r="K2" s="117"/>
      <c r="L2" s="117"/>
      <c r="M2" s="117"/>
      <c r="N2" s="117"/>
      <c r="O2" s="117"/>
      <c r="P2" s="117"/>
      <c r="Q2" s="117"/>
      <c r="R2" s="117"/>
      <c r="S2" s="117"/>
    </row>
    <row r="3" spans="1:19" ht="20.25" customHeight="1">
      <c r="A3" s="108" t="str">
        <f>"单位名称："&amp;"云南省机关事务管理局省政府办公区服务中心（云南驻成都联络服务处）"</f>
        <v>单位名称：云南省机关事务管理局省政府办公区服务中心（云南驻成都联络服务处）</v>
      </c>
      <c r="B3" s="119"/>
      <c r="C3" s="119"/>
      <c r="D3" s="119"/>
      <c r="E3" s="25"/>
      <c r="F3" s="25"/>
      <c r="G3" s="25"/>
      <c r="H3" s="25"/>
      <c r="I3" s="25"/>
      <c r="J3" s="26"/>
      <c r="K3" s="25"/>
      <c r="L3" s="25"/>
      <c r="M3" s="25"/>
      <c r="N3" s="27"/>
      <c r="O3" s="27"/>
      <c r="P3" s="27"/>
      <c r="Q3" s="27"/>
      <c r="R3" s="120" t="s">
        <v>2</v>
      </c>
      <c r="S3" s="120" t="s">
        <v>2</v>
      </c>
    </row>
    <row r="4" spans="1:19" ht="18.75" customHeight="1">
      <c r="A4" s="128" t="s">
        <v>28</v>
      </c>
      <c r="B4" s="131" t="s">
        <v>29</v>
      </c>
      <c r="C4" s="131" t="s">
        <v>30</v>
      </c>
      <c r="D4" s="121" t="s">
        <v>31</v>
      </c>
      <c r="E4" s="122"/>
      <c r="F4" s="122"/>
      <c r="G4" s="122"/>
      <c r="H4" s="122"/>
      <c r="I4" s="122"/>
      <c r="J4" s="123"/>
      <c r="K4" s="122"/>
      <c r="L4" s="122"/>
      <c r="M4" s="122"/>
      <c r="N4" s="124"/>
      <c r="O4" s="124" t="s">
        <v>20</v>
      </c>
      <c r="P4" s="124"/>
      <c r="Q4" s="124"/>
      <c r="R4" s="124"/>
      <c r="S4" s="124"/>
    </row>
    <row r="5" spans="1:19" ht="18" customHeight="1">
      <c r="A5" s="129"/>
      <c r="B5" s="132"/>
      <c r="C5" s="132"/>
      <c r="D5" s="132" t="s">
        <v>32</v>
      </c>
      <c r="E5" s="132" t="s">
        <v>33</v>
      </c>
      <c r="F5" s="132" t="s">
        <v>34</v>
      </c>
      <c r="G5" s="132" t="s">
        <v>35</v>
      </c>
      <c r="H5" s="132" t="s">
        <v>36</v>
      </c>
      <c r="I5" s="125" t="s">
        <v>37</v>
      </c>
      <c r="J5" s="126"/>
      <c r="K5" s="125" t="s">
        <v>38</v>
      </c>
      <c r="L5" s="125" t="s">
        <v>39</v>
      </c>
      <c r="M5" s="125" t="s">
        <v>40</v>
      </c>
      <c r="N5" s="127" t="s">
        <v>41</v>
      </c>
      <c r="O5" s="134" t="s">
        <v>32</v>
      </c>
      <c r="P5" s="134" t="s">
        <v>33</v>
      </c>
      <c r="Q5" s="134" t="s">
        <v>34</v>
      </c>
      <c r="R5" s="134" t="s">
        <v>35</v>
      </c>
      <c r="S5" s="134" t="s">
        <v>42</v>
      </c>
    </row>
    <row r="6" spans="1:19" ht="29.25" customHeight="1">
      <c r="A6" s="130"/>
      <c r="B6" s="133"/>
      <c r="C6" s="133"/>
      <c r="D6" s="133"/>
      <c r="E6" s="133"/>
      <c r="F6" s="133"/>
      <c r="G6" s="133"/>
      <c r="H6" s="133"/>
      <c r="I6" s="28" t="s">
        <v>32</v>
      </c>
      <c r="J6" s="28" t="s">
        <v>43</v>
      </c>
      <c r="K6" s="28" t="s">
        <v>38</v>
      </c>
      <c r="L6" s="28" t="s">
        <v>39</v>
      </c>
      <c r="M6" s="28" t="s">
        <v>40</v>
      </c>
      <c r="N6" s="28" t="s">
        <v>41</v>
      </c>
      <c r="O6" s="135"/>
      <c r="P6" s="135"/>
      <c r="Q6" s="135"/>
      <c r="R6" s="135"/>
      <c r="S6" s="135"/>
    </row>
    <row r="7" spans="1:19" ht="16.5" customHeight="1">
      <c r="A7" s="29">
        <v>1</v>
      </c>
      <c r="B7" s="30">
        <v>2</v>
      </c>
      <c r="C7" s="30">
        <v>3</v>
      </c>
      <c r="D7" s="30">
        <v>4</v>
      </c>
      <c r="E7" s="29">
        <v>5</v>
      </c>
      <c r="F7" s="30">
        <v>6</v>
      </c>
      <c r="G7" s="30">
        <v>7</v>
      </c>
      <c r="H7" s="29">
        <v>8</v>
      </c>
      <c r="I7" s="30">
        <v>9</v>
      </c>
      <c r="J7" s="31">
        <v>10</v>
      </c>
      <c r="K7" s="31">
        <v>11</v>
      </c>
      <c r="L7" s="32">
        <v>12</v>
      </c>
      <c r="M7" s="31">
        <v>13</v>
      </c>
      <c r="N7" s="31">
        <v>14</v>
      </c>
      <c r="O7" s="31">
        <v>15</v>
      </c>
      <c r="P7" s="31">
        <v>16</v>
      </c>
      <c r="Q7" s="31">
        <v>17</v>
      </c>
      <c r="R7" s="31">
        <v>18</v>
      </c>
      <c r="S7" s="31">
        <v>19</v>
      </c>
    </row>
    <row r="8" spans="1:19" ht="31.5" customHeight="1">
      <c r="A8" s="33" t="s">
        <v>44</v>
      </c>
      <c r="B8" s="33" t="s">
        <v>45</v>
      </c>
      <c r="C8" s="34">
        <v>10734053.99</v>
      </c>
      <c r="D8" s="8">
        <v>10734053.99</v>
      </c>
      <c r="E8" s="10">
        <v>10734053.99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ht="16.5" customHeight="1">
      <c r="A9" s="35" t="s">
        <v>30</v>
      </c>
      <c r="B9" s="36"/>
      <c r="C9" s="8">
        <v>10734053.99</v>
      </c>
      <c r="D9" s="8">
        <v>10734053.99</v>
      </c>
      <c r="E9" s="10">
        <v>10734053.99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</sheetData>
  <mergeCells count="20">
    <mergeCell ref="O5:O6"/>
    <mergeCell ref="P5:P6"/>
    <mergeCell ref="Q5:Q6"/>
    <mergeCell ref="R5:R6"/>
    <mergeCell ref="S5:S6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R1:S1"/>
    <mergeCell ref="A2:S2"/>
    <mergeCell ref="A3:D3"/>
    <mergeCell ref="R3:S3"/>
    <mergeCell ref="D4:N4"/>
    <mergeCell ref="O4:S4"/>
  </mergeCells>
  <phoneticPr fontId="4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FBD52-A1B1-DEAB-DA2E-71751DF6B357}">
  <sheetPr>
    <outlinePr summaryRight="0"/>
  </sheetPr>
  <dimension ref="A1:O24"/>
  <sheetViews>
    <sheetView showZeros="0" workbookViewId="0">
      <selection activeCell="A3" sqref="A3:L3"/>
    </sheetView>
  </sheetViews>
  <sheetFormatPr defaultColWidth="9.1328125" defaultRowHeight="14.25" customHeight="1"/>
  <cols>
    <col min="1" max="1" width="14.265625" customWidth="1"/>
    <col min="2" max="2" width="32.59765625" customWidth="1"/>
    <col min="3" max="6" width="18.86328125" customWidth="1"/>
    <col min="7" max="7" width="21.265625" customWidth="1"/>
    <col min="8" max="9" width="18.86328125" customWidth="1"/>
    <col min="10" max="10" width="17.86328125" customWidth="1"/>
    <col min="11" max="15" width="18.86328125" customWidth="1"/>
  </cols>
  <sheetData>
    <row r="1" spans="1:15" ht="15.75" customHeight="1">
      <c r="O1" s="37" t="s">
        <v>46</v>
      </c>
    </row>
    <row r="2" spans="1:15" ht="28.5" customHeight="1">
      <c r="A2" s="106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ht="15" customHeight="1">
      <c r="A3" s="136" t="str">
        <f>"单位名称："&amp;"云南省机关事务管理局省政府办公区服务中心（云南驻成都联络服务处）"</f>
        <v>单位名称：云南省机关事务管理局省政府办公区服务中心（云南驻成都联络服务处）</v>
      </c>
      <c r="B3" s="137"/>
      <c r="C3" s="138"/>
      <c r="D3" s="138"/>
      <c r="E3" s="138"/>
      <c r="F3" s="138"/>
      <c r="G3" s="119"/>
      <c r="H3" s="138"/>
      <c r="I3" s="138"/>
      <c r="J3" s="119"/>
      <c r="K3" s="138"/>
      <c r="L3" s="138"/>
      <c r="M3" s="25"/>
      <c r="N3" s="25"/>
      <c r="O3" s="39" t="s">
        <v>2</v>
      </c>
    </row>
    <row r="4" spans="1:15" ht="18.75" customHeight="1">
      <c r="A4" s="144" t="s">
        <v>48</v>
      </c>
      <c r="B4" s="144" t="s">
        <v>49</v>
      </c>
      <c r="C4" s="112" t="s">
        <v>30</v>
      </c>
      <c r="D4" s="139" t="s">
        <v>33</v>
      </c>
      <c r="E4" s="139"/>
      <c r="F4" s="139"/>
      <c r="G4" s="145" t="s">
        <v>34</v>
      </c>
      <c r="H4" s="144" t="s">
        <v>35</v>
      </c>
      <c r="I4" s="144" t="s">
        <v>50</v>
      </c>
      <c r="J4" s="110" t="s">
        <v>51</v>
      </c>
      <c r="K4" s="140" t="s">
        <v>52</v>
      </c>
      <c r="L4" s="140" t="s">
        <v>53</v>
      </c>
      <c r="M4" s="140" t="s">
        <v>54</v>
      </c>
      <c r="N4" s="140" t="s">
        <v>55</v>
      </c>
      <c r="O4" s="141" t="s">
        <v>56</v>
      </c>
    </row>
    <row r="5" spans="1:15" ht="30" customHeight="1">
      <c r="A5" s="113"/>
      <c r="B5" s="113"/>
      <c r="C5" s="113"/>
      <c r="D5" s="41" t="s">
        <v>32</v>
      </c>
      <c r="E5" s="41" t="s">
        <v>57</v>
      </c>
      <c r="F5" s="41" t="s">
        <v>58</v>
      </c>
      <c r="G5" s="113"/>
      <c r="H5" s="113"/>
      <c r="I5" s="113"/>
      <c r="J5" s="41" t="s">
        <v>32</v>
      </c>
      <c r="K5" s="42" t="s">
        <v>52</v>
      </c>
      <c r="L5" s="42" t="s">
        <v>53</v>
      </c>
      <c r="M5" s="42" t="s">
        <v>54</v>
      </c>
      <c r="N5" s="42" t="s">
        <v>55</v>
      </c>
      <c r="O5" s="42" t="s">
        <v>56</v>
      </c>
    </row>
    <row r="6" spans="1:15" ht="16.5" customHeight="1">
      <c r="A6" s="41">
        <v>1</v>
      </c>
      <c r="B6" s="41">
        <v>2</v>
      </c>
      <c r="C6" s="41">
        <v>3</v>
      </c>
      <c r="D6" s="41">
        <v>4</v>
      </c>
      <c r="E6" s="41">
        <v>5</v>
      </c>
      <c r="F6" s="41">
        <v>6</v>
      </c>
      <c r="G6" s="41">
        <v>7</v>
      </c>
      <c r="H6" s="43">
        <v>8</v>
      </c>
      <c r="I6" s="43">
        <v>9</v>
      </c>
      <c r="J6" s="43">
        <v>10</v>
      </c>
      <c r="K6" s="43">
        <v>11</v>
      </c>
      <c r="L6" s="43">
        <v>12</v>
      </c>
      <c r="M6" s="43">
        <v>13</v>
      </c>
      <c r="N6" s="43">
        <v>14</v>
      </c>
      <c r="O6" s="41">
        <v>15</v>
      </c>
    </row>
    <row r="7" spans="1:15" ht="20.25" customHeight="1">
      <c r="A7" s="33" t="s">
        <v>59</v>
      </c>
      <c r="B7" s="33" t="s">
        <v>60</v>
      </c>
      <c r="C7" s="8">
        <v>8095490.8799999999</v>
      </c>
      <c r="D7" s="8">
        <v>8095490.8799999999</v>
      </c>
      <c r="E7" s="8">
        <v>6945490.8799999999</v>
      </c>
      <c r="F7" s="8">
        <v>1150000</v>
      </c>
      <c r="G7" s="10"/>
      <c r="H7" s="8"/>
      <c r="I7" s="8"/>
      <c r="J7" s="8"/>
      <c r="K7" s="8"/>
      <c r="L7" s="8"/>
      <c r="M7" s="10"/>
      <c r="N7" s="8"/>
      <c r="O7" s="8"/>
    </row>
    <row r="8" spans="1:15" ht="20.25" customHeight="1">
      <c r="A8" s="44" t="s">
        <v>61</v>
      </c>
      <c r="B8" s="44" t="s">
        <v>62</v>
      </c>
      <c r="C8" s="8">
        <v>8095490.8799999999</v>
      </c>
      <c r="D8" s="8">
        <v>8095490.8799999999</v>
      </c>
      <c r="E8" s="8">
        <v>6945490.8799999999</v>
      </c>
      <c r="F8" s="8">
        <v>1150000</v>
      </c>
      <c r="G8" s="10"/>
      <c r="H8" s="8"/>
      <c r="I8" s="8"/>
      <c r="J8" s="8"/>
      <c r="K8" s="8"/>
      <c r="L8" s="8"/>
      <c r="M8" s="10"/>
      <c r="N8" s="8"/>
      <c r="O8" s="8"/>
    </row>
    <row r="9" spans="1:15" ht="20.25" customHeight="1">
      <c r="A9" s="45" t="s">
        <v>63</v>
      </c>
      <c r="B9" s="45" t="s">
        <v>64</v>
      </c>
      <c r="C9" s="8">
        <v>8095490.8799999999</v>
      </c>
      <c r="D9" s="8">
        <v>8095490.8799999999</v>
      </c>
      <c r="E9" s="8">
        <v>6945490.8799999999</v>
      </c>
      <c r="F9" s="8">
        <v>1150000</v>
      </c>
      <c r="G9" s="10"/>
      <c r="H9" s="8"/>
      <c r="I9" s="8"/>
      <c r="J9" s="8"/>
      <c r="K9" s="8"/>
      <c r="L9" s="8"/>
      <c r="M9" s="10"/>
      <c r="N9" s="8"/>
      <c r="O9" s="8"/>
    </row>
    <row r="10" spans="1:15" ht="20.25" customHeight="1">
      <c r="A10" s="33" t="s">
        <v>65</v>
      </c>
      <c r="B10" s="33" t="s">
        <v>66</v>
      </c>
      <c r="C10" s="8">
        <v>948621.1</v>
      </c>
      <c r="D10" s="8">
        <v>948621.1</v>
      </c>
      <c r="E10" s="8">
        <v>948621.1</v>
      </c>
      <c r="F10" s="8"/>
      <c r="G10" s="10"/>
      <c r="H10" s="8"/>
      <c r="I10" s="8"/>
      <c r="J10" s="8"/>
      <c r="K10" s="8"/>
      <c r="L10" s="8"/>
      <c r="M10" s="10"/>
      <c r="N10" s="8"/>
      <c r="O10" s="8"/>
    </row>
    <row r="11" spans="1:15" ht="20.25" customHeight="1">
      <c r="A11" s="44" t="s">
        <v>67</v>
      </c>
      <c r="B11" s="44" t="s">
        <v>68</v>
      </c>
      <c r="C11" s="8">
        <v>921120.91</v>
      </c>
      <c r="D11" s="8">
        <v>921120.91</v>
      </c>
      <c r="E11" s="8">
        <v>921120.91</v>
      </c>
      <c r="F11" s="8"/>
      <c r="G11" s="10"/>
      <c r="H11" s="8"/>
      <c r="I11" s="8"/>
      <c r="J11" s="8"/>
      <c r="K11" s="8"/>
      <c r="L11" s="8"/>
      <c r="M11" s="10"/>
      <c r="N11" s="8"/>
      <c r="O11" s="8"/>
    </row>
    <row r="12" spans="1:15" ht="20.25" customHeight="1">
      <c r="A12" s="45" t="s">
        <v>69</v>
      </c>
      <c r="B12" s="45" t="s">
        <v>70</v>
      </c>
      <c r="C12" s="8">
        <v>16200</v>
      </c>
      <c r="D12" s="8">
        <v>16200</v>
      </c>
      <c r="E12" s="8">
        <v>16200</v>
      </c>
      <c r="F12" s="8"/>
      <c r="G12" s="10"/>
      <c r="H12" s="8"/>
      <c r="I12" s="8"/>
      <c r="J12" s="8"/>
      <c r="K12" s="8"/>
      <c r="L12" s="8"/>
      <c r="M12" s="10"/>
      <c r="N12" s="8"/>
      <c r="O12" s="8"/>
    </row>
    <row r="13" spans="1:15" ht="20.25" customHeight="1">
      <c r="A13" s="45" t="s">
        <v>71</v>
      </c>
      <c r="B13" s="45" t="s">
        <v>72</v>
      </c>
      <c r="C13" s="8">
        <v>904920.91</v>
      </c>
      <c r="D13" s="8">
        <v>904920.91</v>
      </c>
      <c r="E13" s="8">
        <v>904920.91</v>
      </c>
      <c r="F13" s="8"/>
      <c r="G13" s="10"/>
      <c r="H13" s="8"/>
      <c r="I13" s="8"/>
      <c r="J13" s="8"/>
      <c r="K13" s="8"/>
      <c r="L13" s="8"/>
      <c r="M13" s="10"/>
      <c r="N13" s="8"/>
      <c r="O13" s="8"/>
    </row>
    <row r="14" spans="1:15" ht="20.25" customHeight="1">
      <c r="A14" s="44" t="s">
        <v>73</v>
      </c>
      <c r="B14" s="44" t="s">
        <v>74</v>
      </c>
      <c r="C14" s="8">
        <v>27500.19</v>
      </c>
      <c r="D14" s="8">
        <v>27500.19</v>
      </c>
      <c r="E14" s="8">
        <v>27500.19</v>
      </c>
      <c r="F14" s="8"/>
      <c r="G14" s="10"/>
      <c r="H14" s="8"/>
      <c r="I14" s="8"/>
      <c r="J14" s="8"/>
      <c r="K14" s="8"/>
      <c r="L14" s="8"/>
      <c r="M14" s="10"/>
      <c r="N14" s="8"/>
      <c r="O14" s="8"/>
    </row>
    <row r="15" spans="1:15" ht="20.25" customHeight="1">
      <c r="A15" s="45" t="s">
        <v>75</v>
      </c>
      <c r="B15" s="45" t="s">
        <v>74</v>
      </c>
      <c r="C15" s="8">
        <v>27500.19</v>
      </c>
      <c r="D15" s="8">
        <v>27500.19</v>
      </c>
      <c r="E15" s="8">
        <v>27500.19</v>
      </c>
      <c r="F15" s="8"/>
      <c r="G15" s="10"/>
      <c r="H15" s="8"/>
      <c r="I15" s="8"/>
      <c r="J15" s="8"/>
      <c r="K15" s="8"/>
      <c r="L15" s="8"/>
      <c r="M15" s="10"/>
      <c r="N15" s="8"/>
      <c r="O15" s="8"/>
    </row>
    <row r="16" spans="1:15" ht="20.25" customHeight="1">
      <c r="A16" s="33" t="s">
        <v>76</v>
      </c>
      <c r="B16" s="33" t="s">
        <v>77</v>
      </c>
      <c r="C16" s="8">
        <v>967578.21</v>
      </c>
      <c r="D16" s="8">
        <v>967578.21</v>
      </c>
      <c r="E16" s="8">
        <v>967578.21</v>
      </c>
      <c r="F16" s="8"/>
      <c r="G16" s="10"/>
      <c r="H16" s="8"/>
      <c r="I16" s="8"/>
      <c r="J16" s="8"/>
      <c r="K16" s="8"/>
      <c r="L16" s="8"/>
      <c r="M16" s="10"/>
      <c r="N16" s="8"/>
      <c r="O16" s="8"/>
    </row>
    <row r="17" spans="1:15" ht="20.25" customHeight="1">
      <c r="A17" s="44" t="s">
        <v>78</v>
      </c>
      <c r="B17" s="44" t="s">
        <v>79</v>
      </c>
      <c r="C17" s="8">
        <v>967578.21</v>
      </c>
      <c r="D17" s="8">
        <v>967578.21</v>
      </c>
      <c r="E17" s="8">
        <v>967578.21</v>
      </c>
      <c r="F17" s="8"/>
      <c r="G17" s="10"/>
      <c r="H17" s="8"/>
      <c r="I17" s="8"/>
      <c r="J17" s="8"/>
      <c r="K17" s="8"/>
      <c r="L17" s="8"/>
      <c r="M17" s="10"/>
      <c r="N17" s="8"/>
      <c r="O17" s="8"/>
    </row>
    <row r="18" spans="1:15" ht="20.25" customHeight="1">
      <c r="A18" s="45" t="s">
        <v>80</v>
      </c>
      <c r="B18" s="45" t="s">
        <v>81</v>
      </c>
      <c r="C18" s="8">
        <v>565575.56999999995</v>
      </c>
      <c r="D18" s="8">
        <v>565575.56999999995</v>
      </c>
      <c r="E18" s="8">
        <v>565575.56999999995</v>
      </c>
      <c r="F18" s="8"/>
      <c r="G18" s="10"/>
      <c r="H18" s="8"/>
      <c r="I18" s="8"/>
      <c r="J18" s="8"/>
      <c r="K18" s="8"/>
      <c r="L18" s="8"/>
      <c r="M18" s="10"/>
      <c r="N18" s="8"/>
      <c r="O18" s="8"/>
    </row>
    <row r="19" spans="1:15" ht="20.25" customHeight="1">
      <c r="A19" s="45" t="s">
        <v>82</v>
      </c>
      <c r="B19" s="45" t="s">
        <v>83</v>
      </c>
      <c r="C19" s="8">
        <v>371699.64</v>
      </c>
      <c r="D19" s="8">
        <v>371699.64</v>
      </c>
      <c r="E19" s="8">
        <v>371699.64</v>
      </c>
      <c r="F19" s="8"/>
      <c r="G19" s="10"/>
      <c r="H19" s="8"/>
      <c r="I19" s="8"/>
      <c r="J19" s="8"/>
      <c r="K19" s="8"/>
      <c r="L19" s="8"/>
      <c r="M19" s="10"/>
      <c r="N19" s="8"/>
      <c r="O19" s="8"/>
    </row>
    <row r="20" spans="1:15" ht="20.25" customHeight="1">
      <c r="A20" s="45" t="s">
        <v>84</v>
      </c>
      <c r="B20" s="45" t="s">
        <v>85</v>
      </c>
      <c r="C20" s="8">
        <v>30303</v>
      </c>
      <c r="D20" s="8">
        <v>30303</v>
      </c>
      <c r="E20" s="8">
        <v>30303</v>
      </c>
      <c r="F20" s="8"/>
      <c r="G20" s="10"/>
      <c r="H20" s="8"/>
      <c r="I20" s="8"/>
      <c r="J20" s="8"/>
      <c r="K20" s="8"/>
      <c r="L20" s="8"/>
      <c r="M20" s="10"/>
      <c r="N20" s="8"/>
      <c r="O20" s="8"/>
    </row>
    <row r="21" spans="1:15" ht="20.25" customHeight="1">
      <c r="A21" s="33" t="s">
        <v>86</v>
      </c>
      <c r="B21" s="33" t="s">
        <v>87</v>
      </c>
      <c r="C21" s="8">
        <v>722363.8</v>
      </c>
      <c r="D21" s="8">
        <v>722363.8</v>
      </c>
      <c r="E21" s="8">
        <v>722363.8</v>
      </c>
      <c r="F21" s="8"/>
      <c r="G21" s="10"/>
      <c r="H21" s="8"/>
      <c r="I21" s="8"/>
      <c r="J21" s="8"/>
      <c r="K21" s="8"/>
      <c r="L21" s="8"/>
      <c r="M21" s="10"/>
      <c r="N21" s="8"/>
      <c r="O21" s="8"/>
    </row>
    <row r="22" spans="1:15" ht="20.25" customHeight="1">
      <c r="A22" s="44" t="s">
        <v>88</v>
      </c>
      <c r="B22" s="44" t="s">
        <v>89</v>
      </c>
      <c r="C22" s="8">
        <v>722363.8</v>
      </c>
      <c r="D22" s="8">
        <v>722363.8</v>
      </c>
      <c r="E22" s="8">
        <v>722363.8</v>
      </c>
      <c r="F22" s="8"/>
      <c r="G22" s="10"/>
      <c r="H22" s="8"/>
      <c r="I22" s="8"/>
      <c r="J22" s="8"/>
      <c r="K22" s="8"/>
      <c r="L22" s="8"/>
      <c r="M22" s="10"/>
      <c r="N22" s="8"/>
      <c r="O22" s="8"/>
    </row>
    <row r="23" spans="1:15" ht="20.25" customHeight="1">
      <c r="A23" s="45" t="s">
        <v>90</v>
      </c>
      <c r="B23" s="45" t="s">
        <v>91</v>
      </c>
      <c r="C23" s="8">
        <v>722363.8</v>
      </c>
      <c r="D23" s="8">
        <v>722363.8</v>
      </c>
      <c r="E23" s="8">
        <v>722363.8</v>
      </c>
      <c r="F23" s="8"/>
      <c r="G23" s="10"/>
      <c r="H23" s="8"/>
      <c r="I23" s="8"/>
      <c r="J23" s="8"/>
      <c r="K23" s="8"/>
      <c r="L23" s="8"/>
      <c r="M23" s="10"/>
      <c r="N23" s="8"/>
      <c r="O23" s="8"/>
    </row>
    <row r="24" spans="1:15" ht="17.25" customHeight="1">
      <c r="A24" s="142" t="s">
        <v>92</v>
      </c>
      <c r="B24" s="143" t="s">
        <v>92</v>
      </c>
      <c r="C24" s="8">
        <v>10734053.99</v>
      </c>
      <c r="D24" s="8">
        <v>10734053.99</v>
      </c>
      <c r="E24" s="8">
        <v>9584053.9900000002</v>
      </c>
      <c r="F24" s="8">
        <v>1150000</v>
      </c>
      <c r="G24" s="10"/>
      <c r="H24" s="8"/>
      <c r="I24" s="8"/>
      <c r="J24" s="8"/>
      <c r="K24" s="8"/>
      <c r="L24" s="8"/>
      <c r="M24" s="10"/>
      <c r="N24" s="8"/>
      <c r="O24" s="8"/>
    </row>
  </sheetData>
  <mergeCells count="11">
    <mergeCell ref="A2:O2"/>
    <mergeCell ref="A3:L3"/>
    <mergeCell ref="D4:F4"/>
    <mergeCell ref="J4:O4"/>
    <mergeCell ref="A24:B24"/>
    <mergeCell ref="A4:A5"/>
    <mergeCell ref="B4:B5"/>
    <mergeCell ref="C4:C5"/>
    <mergeCell ref="G4:G5"/>
    <mergeCell ref="H4:H5"/>
    <mergeCell ref="I4:I5"/>
  </mergeCells>
  <phoneticPr fontId="4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5D22C-0647-D871-4BE6-09297AD46646}">
  <sheetPr>
    <outlinePr summaryRight="0"/>
  </sheetPr>
  <dimension ref="A1:D16"/>
  <sheetViews>
    <sheetView showZeros="0" workbookViewId="0">
      <selection activeCell="A3" sqref="A3:B3"/>
    </sheetView>
  </sheetViews>
  <sheetFormatPr defaultColWidth="9.1328125" defaultRowHeight="14.25" customHeight="1"/>
  <cols>
    <col min="1" max="1" width="49.265625" customWidth="1"/>
    <col min="2" max="2" width="43.265625" customWidth="1"/>
    <col min="3" max="3" width="48.59765625" customWidth="1"/>
    <col min="4" max="4" width="41.1328125" customWidth="1"/>
  </cols>
  <sheetData>
    <row r="1" spans="1:4" ht="14.25" customHeight="1">
      <c r="D1" s="3" t="s">
        <v>93</v>
      </c>
    </row>
    <row r="2" spans="1:4" ht="31.5" customHeight="1">
      <c r="A2" s="106" t="s">
        <v>94</v>
      </c>
      <c r="B2" s="146"/>
      <c r="C2" s="146"/>
      <c r="D2" s="146"/>
    </row>
    <row r="3" spans="1:4" ht="17.25" customHeight="1">
      <c r="A3" s="147" t="str">
        <f>"单位名称："&amp;"云南省机关事务管理局省政府办公区服务中心（云南驻成都联络服务处）"</f>
        <v>单位名称：云南省机关事务管理局省政府办公区服务中心（云南驻成都联络服务处）</v>
      </c>
      <c r="B3" s="109"/>
      <c r="C3" s="2"/>
      <c r="D3" s="1" t="s">
        <v>2</v>
      </c>
    </row>
    <row r="4" spans="1:4" ht="24.75" customHeight="1">
      <c r="A4" s="110" t="s">
        <v>3</v>
      </c>
      <c r="B4" s="111"/>
      <c r="C4" s="110" t="s">
        <v>4</v>
      </c>
      <c r="D4" s="111"/>
    </row>
    <row r="5" spans="1:4" ht="15.75" customHeight="1">
      <c r="A5" s="112" t="s">
        <v>5</v>
      </c>
      <c r="B5" s="148" t="s">
        <v>6</v>
      </c>
      <c r="C5" s="112" t="s">
        <v>95</v>
      </c>
      <c r="D5" s="148" t="s">
        <v>6</v>
      </c>
    </row>
    <row r="6" spans="1:4" ht="14.25" customHeight="1">
      <c r="A6" s="113"/>
      <c r="B6" s="149"/>
      <c r="C6" s="113"/>
      <c r="D6" s="149"/>
    </row>
    <row r="7" spans="1:4" ht="29.25" customHeight="1">
      <c r="A7" s="47" t="s">
        <v>96</v>
      </c>
      <c r="B7" s="21">
        <v>10734053.99</v>
      </c>
      <c r="C7" s="48" t="s">
        <v>97</v>
      </c>
      <c r="D7" s="21">
        <v>10734053.99</v>
      </c>
    </row>
    <row r="8" spans="1:4" ht="29.25" customHeight="1">
      <c r="A8" s="49" t="s">
        <v>98</v>
      </c>
      <c r="B8" s="10">
        <v>10734053.99</v>
      </c>
      <c r="C8" s="9" t="str">
        <f>"（一）"&amp;"一般公共服务支出"</f>
        <v>（一）一般公共服务支出</v>
      </c>
      <c r="D8" s="10">
        <v>8095490.8799999999</v>
      </c>
    </row>
    <row r="9" spans="1:4" ht="29.25" customHeight="1">
      <c r="A9" s="49" t="s">
        <v>99</v>
      </c>
      <c r="B9" s="10"/>
      <c r="C9" s="9" t="str">
        <f>"（二）"&amp;"社会保障和就业支出"</f>
        <v>（二）社会保障和就业支出</v>
      </c>
      <c r="D9" s="10">
        <v>948621.1</v>
      </c>
    </row>
    <row r="10" spans="1:4" ht="29.25" customHeight="1">
      <c r="A10" s="49" t="s">
        <v>100</v>
      </c>
      <c r="B10" s="10"/>
      <c r="C10" s="9" t="str">
        <f>"（三）"&amp;"卫生健康支出"</f>
        <v>（三）卫生健康支出</v>
      </c>
      <c r="D10" s="10">
        <v>967578.21</v>
      </c>
    </row>
    <row r="11" spans="1:4" ht="29.25" customHeight="1">
      <c r="A11" s="50" t="s">
        <v>101</v>
      </c>
      <c r="B11" s="13"/>
      <c r="C11" s="9" t="str">
        <f>"（四）"&amp;"住房保障支出"</f>
        <v>（四）住房保障支出</v>
      </c>
      <c r="D11" s="10">
        <v>722363.8</v>
      </c>
    </row>
    <row r="12" spans="1:4" ht="29.25" customHeight="1">
      <c r="A12" s="49" t="s">
        <v>98</v>
      </c>
      <c r="B12" s="8"/>
      <c r="C12" s="14"/>
      <c r="D12" s="13"/>
    </row>
    <row r="13" spans="1:4" ht="29.25" customHeight="1">
      <c r="A13" s="19" t="s">
        <v>99</v>
      </c>
      <c r="B13" s="8"/>
      <c r="C13" s="14"/>
      <c r="D13" s="13"/>
    </row>
    <row r="14" spans="1:4" ht="29.25" customHeight="1">
      <c r="A14" s="19" t="s">
        <v>100</v>
      </c>
      <c r="B14" s="13"/>
      <c r="C14" s="14"/>
      <c r="D14" s="13"/>
    </row>
    <row r="15" spans="1:4" ht="29.25" customHeight="1">
      <c r="A15" s="51"/>
      <c r="B15" s="13"/>
      <c r="C15" s="7" t="s">
        <v>102</v>
      </c>
      <c r="D15" s="13"/>
    </row>
    <row r="16" spans="1:4" ht="29.25" customHeight="1">
      <c r="A16" s="51" t="s">
        <v>103</v>
      </c>
      <c r="B16" s="13">
        <v>10734053.99</v>
      </c>
      <c r="C16" s="14" t="s">
        <v>25</v>
      </c>
      <c r="D16" s="13">
        <v>10734053.99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honeticPr fontId="4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1AADD-9781-5F66-6CE1-5020D6C91D15}">
  <sheetPr>
    <outlinePr summaryRight="0"/>
  </sheetPr>
  <dimension ref="A1:G24"/>
  <sheetViews>
    <sheetView showZeros="0" workbookViewId="0">
      <selection activeCell="A3" sqref="A3:E3"/>
    </sheetView>
  </sheetViews>
  <sheetFormatPr defaultColWidth="9.1328125" defaultRowHeight="14.25" customHeight="1"/>
  <cols>
    <col min="1" max="1" width="20.1328125" customWidth="1"/>
    <col min="2" max="2" width="37.265625" customWidth="1"/>
    <col min="3" max="3" width="24.265625" customWidth="1"/>
    <col min="4" max="6" width="25" customWidth="1"/>
    <col min="7" max="7" width="24.265625" customWidth="1"/>
  </cols>
  <sheetData>
    <row r="1" spans="1:7" ht="12" customHeight="1">
      <c r="D1" s="52"/>
      <c r="F1" s="37"/>
      <c r="G1" s="37" t="s">
        <v>104</v>
      </c>
    </row>
    <row r="2" spans="1:7" ht="39" customHeight="1">
      <c r="A2" s="106" t="s">
        <v>105</v>
      </c>
      <c r="B2" s="106"/>
      <c r="C2" s="106"/>
      <c r="D2" s="106"/>
      <c r="E2" s="106"/>
      <c r="F2" s="106"/>
      <c r="G2" s="106"/>
    </row>
    <row r="3" spans="1:7" ht="18" customHeight="1">
      <c r="A3" s="147" t="str">
        <f>"单位名称："&amp;"云南省机关事务管理局省政府办公区服务中心（云南驻成都联络服务处）"</f>
        <v>单位名称：云南省机关事务管理局省政府办公区服务中心（云南驻成都联络服务处）</v>
      </c>
      <c r="B3" s="115"/>
      <c r="C3" s="115"/>
      <c r="D3" s="115"/>
      <c r="E3" s="115"/>
      <c r="F3" s="39"/>
      <c r="G3" s="39" t="s">
        <v>2</v>
      </c>
    </row>
    <row r="4" spans="1:7" ht="20.25" customHeight="1">
      <c r="A4" s="150" t="s">
        <v>106</v>
      </c>
      <c r="B4" s="151"/>
      <c r="C4" s="155" t="s">
        <v>30</v>
      </c>
      <c r="D4" s="152" t="s">
        <v>57</v>
      </c>
      <c r="E4" s="152"/>
      <c r="F4" s="111"/>
      <c r="G4" s="155" t="s">
        <v>58</v>
      </c>
    </row>
    <row r="5" spans="1:7" ht="20.25" customHeight="1">
      <c r="A5" s="53" t="s">
        <v>48</v>
      </c>
      <c r="B5" s="54" t="s">
        <v>49</v>
      </c>
      <c r="C5" s="156"/>
      <c r="D5" s="55" t="s">
        <v>32</v>
      </c>
      <c r="E5" s="55" t="s">
        <v>107</v>
      </c>
      <c r="F5" s="55" t="s">
        <v>108</v>
      </c>
      <c r="G5" s="156"/>
    </row>
    <row r="6" spans="1:7" ht="13.5" customHeight="1">
      <c r="A6" s="56" t="s">
        <v>109</v>
      </c>
      <c r="B6" s="56" t="s">
        <v>110</v>
      </c>
      <c r="C6" s="56" t="s">
        <v>111</v>
      </c>
      <c r="D6" s="41"/>
      <c r="E6" s="56" t="s">
        <v>112</v>
      </c>
      <c r="F6" s="56" t="s">
        <v>113</v>
      </c>
      <c r="G6" s="56" t="s">
        <v>114</v>
      </c>
    </row>
    <row r="7" spans="1:7" ht="18" customHeight="1">
      <c r="A7" s="33" t="s">
        <v>59</v>
      </c>
      <c r="B7" s="33" t="s">
        <v>60</v>
      </c>
      <c r="C7" s="34">
        <v>8095490.8799999999</v>
      </c>
      <c r="D7" s="34">
        <v>6945490.8799999999</v>
      </c>
      <c r="E7" s="34">
        <v>6199364.5</v>
      </c>
      <c r="F7" s="34">
        <v>746126.38</v>
      </c>
      <c r="G7" s="34">
        <v>1150000</v>
      </c>
    </row>
    <row r="8" spans="1:7" ht="18" customHeight="1">
      <c r="A8" s="33" t="s">
        <v>61</v>
      </c>
      <c r="B8" s="44" t="s">
        <v>62</v>
      </c>
      <c r="C8" s="34">
        <v>8095490.8799999999</v>
      </c>
      <c r="D8" s="34">
        <v>6945490.8799999999</v>
      </c>
      <c r="E8" s="34">
        <v>6199364.5</v>
      </c>
      <c r="F8" s="34">
        <v>746126.38</v>
      </c>
      <c r="G8" s="34">
        <v>1150000</v>
      </c>
    </row>
    <row r="9" spans="1:7" ht="18" customHeight="1">
      <c r="A9" s="33" t="s">
        <v>63</v>
      </c>
      <c r="B9" s="45" t="s">
        <v>64</v>
      </c>
      <c r="C9" s="34">
        <v>8095490.8799999999</v>
      </c>
      <c r="D9" s="34">
        <v>6945490.8799999999</v>
      </c>
      <c r="E9" s="34">
        <v>6199364.5</v>
      </c>
      <c r="F9" s="34">
        <v>746126.38</v>
      </c>
      <c r="G9" s="34">
        <v>1150000</v>
      </c>
    </row>
    <row r="10" spans="1:7" ht="18" customHeight="1">
      <c r="A10" s="33" t="s">
        <v>65</v>
      </c>
      <c r="B10" s="33" t="s">
        <v>66</v>
      </c>
      <c r="C10" s="34">
        <v>948621.1</v>
      </c>
      <c r="D10" s="34">
        <v>948621.1</v>
      </c>
      <c r="E10" s="34">
        <v>932421.1</v>
      </c>
      <c r="F10" s="34">
        <v>16200</v>
      </c>
      <c r="G10" s="34"/>
    </row>
    <row r="11" spans="1:7" ht="18" customHeight="1">
      <c r="A11" s="33" t="s">
        <v>67</v>
      </c>
      <c r="B11" s="44" t="s">
        <v>68</v>
      </c>
      <c r="C11" s="34">
        <v>921120.91</v>
      </c>
      <c r="D11" s="34">
        <v>921120.91</v>
      </c>
      <c r="E11" s="34">
        <v>904920.91</v>
      </c>
      <c r="F11" s="34">
        <v>16200</v>
      </c>
      <c r="G11" s="34"/>
    </row>
    <row r="12" spans="1:7" ht="18" customHeight="1">
      <c r="A12" s="33" t="s">
        <v>69</v>
      </c>
      <c r="B12" s="45" t="s">
        <v>70</v>
      </c>
      <c r="C12" s="34">
        <v>16200</v>
      </c>
      <c r="D12" s="34">
        <v>16200</v>
      </c>
      <c r="E12" s="34"/>
      <c r="F12" s="34">
        <v>16200</v>
      </c>
      <c r="G12" s="34"/>
    </row>
    <row r="13" spans="1:7" ht="18" customHeight="1">
      <c r="A13" s="33" t="s">
        <v>71</v>
      </c>
      <c r="B13" s="45" t="s">
        <v>72</v>
      </c>
      <c r="C13" s="34">
        <v>904920.91</v>
      </c>
      <c r="D13" s="34">
        <v>904920.91</v>
      </c>
      <c r="E13" s="34">
        <v>904920.91</v>
      </c>
      <c r="F13" s="34"/>
      <c r="G13" s="34"/>
    </row>
    <row r="14" spans="1:7" ht="18" customHeight="1">
      <c r="A14" s="33" t="s">
        <v>73</v>
      </c>
      <c r="B14" s="44" t="s">
        <v>74</v>
      </c>
      <c r="C14" s="34">
        <v>27500.19</v>
      </c>
      <c r="D14" s="34">
        <v>27500.19</v>
      </c>
      <c r="E14" s="34">
        <v>27500.19</v>
      </c>
      <c r="F14" s="34"/>
      <c r="G14" s="34"/>
    </row>
    <row r="15" spans="1:7" ht="18" customHeight="1">
      <c r="A15" s="33" t="s">
        <v>75</v>
      </c>
      <c r="B15" s="45" t="s">
        <v>74</v>
      </c>
      <c r="C15" s="34">
        <v>27500.19</v>
      </c>
      <c r="D15" s="34">
        <v>27500.19</v>
      </c>
      <c r="E15" s="34">
        <v>27500.19</v>
      </c>
      <c r="F15" s="34"/>
      <c r="G15" s="34"/>
    </row>
    <row r="16" spans="1:7" ht="18" customHeight="1">
      <c r="A16" s="33" t="s">
        <v>76</v>
      </c>
      <c r="B16" s="33" t="s">
        <v>77</v>
      </c>
      <c r="C16" s="34">
        <v>967578.21</v>
      </c>
      <c r="D16" s="34">
        <v>967578.21</v>
      </c>
      <c r="E16" s="34">
        <v>967578.21</v>
      </c>
      <c r="F16" s="34"/>
      <c r="G16" s="34"/>
    </row>
    <row r="17" spans="1:7" ht="18" customHeight="1">
      <c r="A17" s="33" t="s">
        <v>78</v>
      </c>
      <c r="B17" s="44" t="s">
        <v>79</v>
      </c>
      <c r="C17" s="34">
        <v>967578.21</v>
      </c>
      <c r="D17" s="34">
        <v>967578.21</v>
      </c>
      <c r="E17" s="34">
        <v>967578.21</v>
      </c>
      <c r="F17" s="34"/>
      <c r="G17" s="34"/>
    </row>
    <row r="18" spans="1:7" ht="18" customHeight="1">
      <c r="A18" s="33" t="s">
        <v>80</v>
      </c>
      <c r="B18" s="45" t="s">
        <v>81</v>
      </c>
      <c r="C18" s="34">
        <v>565575.56999999995</v>
      </c>
      <c r="D18" s="34">
        <v>565575.56999999995</v>
      </c>
      <c r="E18" s="34">
        <v>565575.56999999995</v>
      </c>
      <c r="F18" s="34"/>
      <c r="G18" s="34"/>
    </row>
    <row r="19" spans="1:7" ht="18" customHeight="1">
      <c r="A19" s="33" t="s">
        <v>82</v>
      </c>
      <c r="B19" s="45" t="s">
        <v>83</v>
      </c>
      <c r="C19" s="34">
        <v>371699.64</v>
      </c>
      <c r="D19" s="34">
        <v>371699.64</v>
      </c>
      <c r="E19" s="34">
        <v>371699.64</v>
      </c>
      <c r="F19" s="34"/>
      <c r="G19" s="34"/>
    </row>
    <row r="20" spans="1:7" ht="18" customHeight="1">
      <c r="A20" s="33" t="s">
        <v>84</v>
      </c>
      <c r="B20" s="45" t="s">
        <v>85</v>
      </c>
      <c r="C20" s="34">
        <v>30303</v>
      </c>
      <c r="D20" s="34">
        <v>30303</v>
      </c>
      <c r="E20" s="34">
        <v>30303</v>
      </c>
      <c r="F20" s="34"/>
      <c r="G20" s="34"/>
    </row>
    <row r="21" spans="1:7" ht="18" customHeight="1">
      <c r="A21" s="33" t="s">
        <v>86</v>
      </c>
      <c r="B21" s="33" t="s">
        <v>87</v>
      </c>
      <c r="C21" s="34">
        <v>722363.8</v>
      </c>
      <c r="D21" s="34">
        <v>722363.8</v>
      </c>
      <c r="E21" s="34">
        <v>722363.8</v>
      </c>
      <c r="F21" s="34"/>
      <c r="G21" s="34"/>
    </row>
    <row r="22" spans="1:7" ht="18" customHeight="1">
      <c r="A22" s="33" t="s">
        <v>88</v>
      </c>
      <c r="B22" s="44" t="s">
        <v>89</v>
      </c>
      <c r="C22" s="34">
        <v>722363.8</v>
      </c>
      <c r="D22" s="34">
        <v>722363.8</v>
      </c>
      <c r="E22" s="34">
        <v>722363.8</v>
      </c>
      <c r="F22" s="34"/>
      <c r="G22" s="34"/>
    </row>
    <row r="23" spans="1:7" ht="18" customHeight="1">
      <c r="A23" s="33" t="s">
        <v>90</v>
      </c>
      <c r="B23" s="45" t="s">
        <v>91</v>
      </c>
      <c r="C23" s="34">
        <v>722363.8</v>
      </c>
      <c r="D23" s="34">
        <v>722363.8</v>
      </c>
      <c r="E23" s="34">
        <v>722363.8</v>
      </c>
      <c r="F23" s="34"/>
      <c r="G23" s="34"/>
    </row>
    <row r="24" spans="1:7" ht="18" customHeight="1">
      <c r="A24" s="153" t="s">
        <v>92</v>
      </c>
      <c r="B24" s="154" t="s">
        <v>92</v>
      </c>
      <c r="C24" s="34">
        <v>10734053.99</v>
      </c>
      <c r="D24" s="34">
        <v>9584053.9900000002</v>
      </c>
      <c r="E24" s="34">
        <v>8821727.6099999994</v>
      </c>
      <c r="F24" s="34">
        <v>762326.38</v>
      </c>
      <c r="G24" s="34">
        <v>1150000</v>
      </c>
    </row>
  </sheetData>
  <mergeCells count="7">
    <mergeCell ref="A2:G2"/>
    <mergeCell ref="A3:E3"/>
    <mergeCell ref="A4:B4"/>
    <mergeCell ref="D4:F4"/>
    <mergeCell ref="A24:B24"/>
    <mergeCell ref="C4:C5"/>
    <mergeCell ref="G4:G5"/>
  </mergeCells>
  <phoneticPr fontId="4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85026-9F2F-76C2-680B-124F0CA0F8E4}">
  <sheetPr>
    <outlinePr summaryRight="0"/>
  </sheetPr>
  <dimension ref="A1:F7"/>
  <sheetViews>
    <sheetView showZeros="0" workbookViewId="0">
      <selection activeCell="A3" sqref="A3:D3"/>
    </sheetView>
  </sheetViews>
  <sheetFormatPr defaultColWidth="9.1328125" defaultRowHeight="14.25" customHeight="1"/>
  <cols>
    <col min="1" max="1" width="27.3984375" customWidth="1"/>
    <col min="2" max="6" width="31.1328125" customWidth="1"/>
  </cols>
  <sheetData>
    <row r="1" spans="1:6" ht="12" customHeight="1">
      <c r="A1" s="57"/>
      <c r="B1" s="57"/>
      <c r="C1" s="58"/>
      <c r="F1" s="59" t="s">
        <v>115</v>
      </c>
    </row>
    <row r="2" spans="1:6" ht="25.5" customHeight="1">
      <c r="A2" s="157" t="s">
        <v>116</v>
      </c>
      <c r="B2" s="157"/>
      <c r="C2" s="157"/>
      <c r="D2" s="157"/>
      <c r="E2" s="157"/>
      <c r="F2" s="157"/>
    </row>
    <row r="3" spans="1:6" ht="15.75" customHeight="1">
      <c r="A3" s="147" t="str">
        <f>"单位名称："&amp;"云南省机关事务管理局省政府办公区服务中心（云南驻成都联络服务处）"</f>
        <v>单位名称：云南省机关事务管理局省政府办公区服务中心（云南驻成都联络服务处）</v>
      </c>
      <c r="B3" s="158"/>
      <c r="C3" s="159"/>
      <c r="D3" s="115"/>
      <c r="F3" s="59" t="s">
        <v>117</v>
      </c>
    </row>
    <row r="4" spans="1:6" ht="19.5" customHeight="1">
      <c r="A4" s="144" t="s">
        <v>118</v>
      </c>
      <c r="B4" s="112" t="s">
        <v>119</v>
      </c>
      <c r="C4" s="110" t="s">
        <v>120</v>
      </c>
      <c r="D4" s="152"/>
      <c r="E4" s="111"/>
      <c r="F4" s="112" t="s">
        <v>121</v>
      </c>
    </row>
    <row r="5" spans="1:6" ht="19.5" customHeight="1">
      <c r="A5" s="149"/>
      <c r="B5" s="113"/>
      <c r="C5" s="41" t="s">
        <v>32</v>
      </c>
      <c r="D5" s="41" t="s">
        <v>122</v>
      </c>
      <c r="E5" s="41" t="s">
        <v>123</v>
      </c>
      <c r="F5" s="113"/>
    </row>
    <row r="6" spans="1:6" ht="18.75" customHeight="1">
      <c r="A6" s="60">
        <v>1</v>
      </c>
      <c r="B6" s="60">
        <v>2</v>
      </c>
      <c r="C6" s="61">
        <v>3</v>
      </c>
      <c r="D6" s="60">
        <v>4</v>
      </c>
      <c r="E6" s="60">
        <v>5</v>
      </c>
      <c r="F6" s="60">
        <v>6</v>
      </c>
    </row>
    <row r="7" spans="1:6" ht="18.75" customHeight="1">
      <c r="A7" s="8">
        <v>34822</v>
      </c>
      <c r="B7" s="8"/>
      <c r="C7" s="62">
        <v>34822</v>
      </c>
      <c r="D7" s="8"/>
      <c r="E7" s="8">
        <v>34822</v>
      </c>
      <c r="F7" s="8"/>
    </row>
  </sheetData>
  <mergeCells count="6">
    <mergeCell ref="A2:F2"/>
    <mergeCell ref="A3:D3"/>
    <mergeCell ref="C4:E4"/>
    <mergeCell ref="A4:A5"/>
    <mergeCell ref="B4:B5"/>
    <mergeCell ref="F4:F5"/>
  </mergeCells>
  <phoneticPr fontId="4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64DC3-3535-C2FF-232A-E94C0A690809}">
  <sheetPr>
    <outlinePr summaryRight="0"/>
  </sheetPr>
  <dimension ref="A1:W36"/>
  <sheetViews>
    <sheetView showZeros="0" workbookViewId="0">
      <selection activeCell="A3" sqref="A3:G3"/>
    </sheetView>
  </sheetViews>
  <sheetFormatPr defaultColWidth="9.1328125" defaultRowHeight="14.25" customHeight="1"/>
  <cols>
    <col min="1" max="1" width="30.59765625" customWidth="1"/>
    <col min="2" max="3" width="23.86328125" customWidth="1"/>
    <col min="4" max="4" width="14.59765625" customWidth="1"/>
    <col min="5" max="5" width="18.3984375" customWidth="1"/>
    <col min="6" max="6" width="14.73046875" customWidth="1"/>
    <col min="7" max="7" width="18.86328125" customWidth="1"/>
    <col min="8" max="13" width="15.265625" customWidth="1"/>
    <col min="14" max="16" width="14.73046875" customWidth="1"/>
    <col min="17" max="17" width="14.86328125" customWidth="1"/>
    <col min="18" max="23" width="15" customWidth="1"/>
  </cols>
  <sheetData>
    <row r="1" spans="1:23" ht="13.5" customHeight="1">
      <c r="D1" s="63"/>
      <c r="E1" s="63"/>
      <c r="F1" s="63"/>
      <c r="G1" s="63"/>
      <c r="U1" s="52"/>
      <c r="W1" s="37" t="s">
        <v>124</v>
      </c>
    </row>
    <row r="2" spans="1:23" ht="27.75" customHeight="1">
      <c r="A2" s="106" t="s">
        <v>125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</row>
    <row r="3" spans="1:23" ht="13.5" customHeight="1">
      <c r="A3" s="147" t="str">
        <f>"单位名称："&amp;"云南省机关事务管理局省政府办公区服务中心（云南驻成都联络服务处）"</f>
        <v>单位名称：云南省机关事务管理局省政府办公区服务中心（云南驻成都联络服务处）</v>
      </c>
      <c r="B3" s="160"/>
      <c r="C3" s="160"/>
      <c r="D3" s="160"/>
      <c r="E3" s="160"/>
      <c r="F3" s="160"/>
      <c r="G3" s="160"/>
      <c r="H3" s="25"/>
      <c r="I3" s="25"/>
      <c r="J3" s="25"/>
      <c r="K3" s="25"/>
      <c r="L3" s="25"/>
      <c r="M3" s="25"/>
      <c r="N3" s="25"/>
      <c r="O3" s="25"/>
      <c r="P3" s="25"/>
      <c r="Q3" s="25"/>
      <c r="U3" s="52"/>
      <c r="W3" s="39" t="s">
        <v>117</v>
      </c>
    </row>
    <row r="4" spans="1:23" ht="21.75" customHeight="1">
      <c r="A4" s="166" t="s">
        <v>126</v>
      </c>
      <c r="B4" s="166" t="s">
        <v>127</v>
      </c>
      <c r="C4" s="166" t="s">
        <v>128</v>
      </c>
      <c r="D4" s="144" t="s">
        <v>129</v>
      </c>
      <c r="E4" s="144" t="s">
        <v>130</v>
      </c>
      <c r="F4" s="144" t="s">
        <v>131</v>
      </c>
      <c r="G4" s="144" t="s">
        <v>132</v>
      </c>
      <c r="H4" s="139" t="s">
        <v>133</v>
      </c>
      <c r="I4" s="139"/>
      <c r="J4" s="139"/>
      <c r="K4" s="139"/>
      <c r="L4" s="161"/>
      <c r="M4" s="161"/>
      <c r="N4" s="161"/>
      <c r="O4" s="161"/>
      <c r="P4" s="161"/>
      <c r="Q4" s="162"/>
      <c r="R4" s="139"/>
      <c r="S4" s="139"/>
      <c r="T4" s="139"/>
      <c r="U4" s="139"/>
      <c r="V4" s="139"/>
      <c r="W4" s="139"/>
    </row>
    <row r="5" spans="1:23" ht="21.75" customHeight="1">
      <c r="A5" s="167"/>
      <c r="B5" s="167"/>
      <c r="C5" s="167"/>
      <c r="D5" s="169"/>
      <c r="E5" s="169"/>
      <c r="F5" s="169"/>
      <c r="G5" s="169"/>
      <c r="H5" s="139" t="s">
        <v>30</v>
      </c>
      <c r="I5" s="162" t="s">
        <v>33</v>
      </c>
      <c r="J5" s="162"/>
      <c r="K5" s="162"/>
      <c r="L5" s="161"/>
      <c r="M5" s="161"/>
      <c r="N5" s="161" t="s">
        <v>134</v>
      </c>
      <c r="O5" s="161"/>
      <c r="P5" s="161"/>
      <c r="Q5" s="162" t="s">
        <v>36</v>
      </c>
      <c r="R5" s="139" t="s">
        <v>51</v>
      </c>
      <c r="S5" s="162"/>
      <c r="T5" s="162"/>
      <c r="U5" s="162"/>
      <c r="V5" s="162"/>
      <c r="W5" s="162"/>
    </row>
    <row r="6" spans="1:23" ht="15" customHeight="1">
      <c r="A6" s="168"/>
      <c r="B6" s="168"/>
      <c r="C6" s="168"/>
      <c r="D6" s="149"/>
      <c r="E6" s="149"/>
      <c r="F6" s="149"/>
      <c r="G6" s="149"/>
      <c r="H6" s="139"/>
      <c r="I6" s="162" t="s">
        <v>135</v>
      </c>
      <c r="J6" s="162" t="s">
        <v>136</v>
      </c>
      <c r="K6" s="162" t="s">
        <v>137</v>
      </c>
      <c r="L6" s="170" t="s">
        <v>138</v>
      </c>
      <c r="M6" s="170" t="s">
        <v>139</v>
      </c>
      <c r="N6" s="170" t="s">
        <v>33</v>
      </c>
      <c r="O6" s="170" t="s">
        <v>34</v>
      </c>
      <c r="P6" s="170" t="s">
        <v>35</v>
      </c>
      <c r="Q6" s="162"/>
      <c r="R6" s="162" t="s">
        <v>32</v>
      </c>
      <c r="S6" s="162" t="s">
        <v>43</v>
      </c>
      <c r="T6" s="162" t="s">
        <v>140</v>
      </c>
      <c r="U6" s="162" t="s">
        <v>39</v>
      </c>
      <c r="V6" s="162" t="s">
        <v>40</v>
      </c>
      <c r="W6" s="162" t="s">
        <v>41</v>
      </c>
    </row>
    <row r="7" spans="1:23" ht="27.75" customHeight="1">
      <c r="A7" s="168"/>
      <c r="B7" s="168"/>
      <c r="C7" s="168"/>
      <c r="D7" s="149"/>
      <c r="E7" s="149"/>
      <c r="F7" s="149"/>
      <c r="G7" s="149"/>
      <c r="H7" s="139"/>
      <c r="I7" s="162"/>
      <c r="J7" s="162"/>
      <c r="K7" s="162"/>
      <c r="L7" s="170"/>
      <c r="M7" s="170"/>
      <c r="N7" s="170"/>
      <c r="O7" s="170"/>
      <c r="P7" s="170"/>
      <c r="Q7" s="162"/>
      <c r="R7" s="162"/>
      <c r="S7" s="162"/>
      <c r="T7" s="162"/>
      <c r="U7" s="162"/>
      <c r="V7" s="162"/>
      <c r="W7" s="162"/>
    </row>
    <row r="8" spans="1:23" ht="15" customHeight="1">
      <c r="A8" s="65">
        <v>1</v>
      </c>
      <c r="B8" s="65">
        <v>2</v>
      </c>
      <c r="C8" s="65">
        <v>3</v>
      </c>
      <c r="D8" s="65">
        <v>4</v>
      </c>
      <c r="E8" s="65">
        <v>5</v>
      </c>
      <c r="F8" s="65">
        <v>6</v>
      </c>
      <c r="G8" s="65">
        <v>7</v>
      </c>
      <c r="H8" s="65">
        <v>8</v>
      </c>
      <c r="I8" s="65">
        <v>9</v>
      </c>
      <c r="J8" s="65">
        <v>10</v>
      </c>
      <c r="K8" s="65">
        <v>11</v>
      </c>
      <c r="L8" s="65">
        <v>12</v>
      </c>
      <c r="M8" s="65">
        <v>13</v>
      </c>
      <c r="N8" s="65">
        <v>14</v>
      </c>
      <c r="O8" s="65">
        <v>15</v>
      </c>
      <c r="P8" s="65">
        <v>16</v>
      </c>
      <c r="Q8" s="65">
        <v>17</v>
      </c>
      <c r="R8" s="65">
        <v>18</v>
      </c>
      <c r="S8" s="65">
        <v>19</v>
      </c>
      <c r="T8" s="65">
        <v>20</v>
      </c>
      <c r="U8" s="65">
        <v>21</v>
      </c>
      <c r="V8" s="65">
        <v>22</v>
      </c>
      <c r="W8" s="65">
        <v>23</v>
      </c>
    </row>
    <row r="9" spans="1:23" ht="42" customHeight="1">
      <c r="A9" s="9" t="s">
        <v>45</v>
      </c>
      <c r="B9" s="66"/>
      <c r="C9" s="9"/>
      <c r="D9" s="9"/>
      <c r="E9" s="9"/>
      <c r="F9" s="9"/>
      <c r="G9" s="9"/>
      <c r="H9" s="34">
        <v>9584053.9900000002</v>
      </c>
      <c r="I9" s="34">
        <v>9584053.9900000002</v>
      </c>
      <c r="J9" s="34">
        <v>2375707.58</v>
      </c>
      <c r="K9" s="34"/>
      <c r="L9" s="34">
        <v>7208346.4100000001</v>
      </c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</row>
    <row r="10" spans="1:23" ht="31.5" customHeight="1">
      <c r="A10" s="67" t="s">
        <v>45</v>
      </c>
      <c r="B10" s="66" t="s">
        <v>141</v>
      </c>
      <c r="C10" s="9" t="s">
        <v>142</v>
      </c>
      <c r="D10" s="9" t="s">
        <v>63</v>
      </c>
      <c r="E10" s="9" t="s">
        <v>64</v>
      </c>
      <c r="F10" s="9" t="s">
        <v>143</v>
      </c>
      <c r="G10" s="9" t="s">
        <v>144</v>
      </c>
      <c r="H10" s="34">
        <v>995072.4</v>
      </c>
      <c r="I10" s="34">
        <v>995072.4</v>
      </c>
      <c r="J10" s="34">
        <v>248768.1</v>
      </c>
      <c r="K10" s="34"/>
      <c r="L10" s="34">
        <v>746304.3</v>
      </c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</row>
    <row r="11" spans="1:23" ht="31.5" customHeight="1">
      <c r="A11" s="67" t="s">
        <v>45</v>
      </c>
      <c r="B11" s="66" t="s">
        <v>141</v>
      </c>
      <c r="C11" s="9" t="s">
        <v>142</v>
      </c>
      <c r="D11" s="9" t="s">
        <v>63</v>
      </c>
      <c r="E11" s="9" t="s">
        <v>64</v>
      </c>
      <c r="F11" s="9" t="s">
        <v>145</v>
      </c>
      <c r="G11" s="9" t="s">
        <v>146</v>
      </c>
      <c r="H11" s="34">
        <v>1266665.3999999999</v>
      </c>
      <c r="I11" s="34">
        <v>1266665.3999999999</v>
      </c>
      <c r="J11" s="34">
        <v>316666.34999999998</v>
      </c>
      <c r="K11" s="34"/>
      <c r="L11" s="34">
        <v>949999.05</v>
      </c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</row>
    <row r="12" spans="1:23" ht="31.5" customHeight="1">
      <c r="A12" s="67" t="s">
        <v>45</v>
      </c>
      <c r="B12" s="66" t="s">
        <v>141</v>
      </c>
      <c r="C12" s="9" t="s">
        <v>142</v>
      </c>
      <c r="D12" s="9" t="s">
        <v>63</v>
      </c>
      <c r="E12" s="9" t="s">
        <v>64</v>
      </c>
      <c r="F12" s="9" t="s">
        <v>147</v>
      </c>
      <c r="G12" s="9" t="s">
        <v>148</v>
      </c>
      <c r="H12" s="34">
        <v>90422.7</v>
      </c>
      <c r="I12" s="34">
        <v>90422.7</v>
      </c>
      <c r="J12" s="34">
        <v>22605.68</v>
      </c>
      <c r="K12" s="34"/>
      <c r="L12" s="34">
        <v>67817.02</v>
      </c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</row>
    <row r="13" spans="1:23" ht="31.5" customHeight="1">
      <c r="A13" s="67" t="s">
        <v>45</v>
      </c>
      <c r="B13" s="66" t="s">
        <v>149</v>
      </c>
      <c r="C13" s="9" t="s">
        <v>150</v>
      </c>
      <c r="D13" s="9" t="s">
        <v>63</v>
      </c>
      <c r="E13" s="9" t="s">
        <v>64</v>
      </c>
      <c r="F13" s="9" t="s">
        <v>143</v>
      </c>
      <c r="G13" s="9" t="s">
        <v>144</v>
      </c>
      <c r="H13" s="34">
        <v>1297056</v>
      </c>
      <c r="I13" s="34">
        <v>1297056</v>
      </c>
      <c r="J13" s="34">
        <v>324264</v>
      </c>
      <c r="K13" s="34"/>
      <c r="L13" s="34">
        <v>972792</v>
      </c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</row>
    <row r="14" spans="1:23" ht="31.5" customHeight="1">
      <c r="A14" s="67" t="s">
        <v>45</v>
      </c>
      <c r="B14" s="66" t="s">
        <v>149</v>
      </c>
      <c r="C14" s="9" t="s">
        <v>150</v>
      </c>
      <c r="D14" s="9" t="s">
        <v>63</v>
      </c>
      <c r="E14" s="9" t="s">
        <v>64</v>
      </c>
      <c r="F14" s="9" t="s">
        <v>145</v>
      </c>
      <c r="G14" s="9" t="s">
        <v>146</v>
      </c>
      <c r="H14" s="34">
        <v>180</v>
      </c>
      <c r="I14" s="34">
        <v>180</v>
      </c>
      <c r="J14" s="34">
        <v>45</v>
      </c>
      <c r="K14" s="34"/>
      <c r="L14" s="34">
        <v>135</v>
      </c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</row>
    <row r="15" spans="1:23" ht="31.5" customHeight="1">
      <c r="A15" s="67" t="s">
        <v>45</v>
      </c>
      <c r="B15" s="66" t="s">
        <v>149</v>
      </c>
      <c r="C15" s="9" t="s">
        <v>150</v>
      </c>
      <c r="D15" s="9" t="s">
        <v>63</v>
      </c>
      <c r="E15" s="9" t="s">
        <v>64</v>
      </c>
      <c r="F15" s="9" t="s">
        <v>147</v>
      </c>
      <c r="G15" s="9" t="s">
        <v>148</v>
      </c>
      <c r="H15" s="34">
        <v>108088</v>
      </c>
      <c r="I15" s="34">
        <v>108088</v>
      </c>
      <c r="J15" s="34">
        <v>27022</v>
      </c>
      <c r="K15" s="34"/>
      <c r="L15" s="34">
        <v>81066</v>
      </c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</row>
    <row r="16" spans="1:23" ht="31.5" customHeight="1">
      <c r="A16" s="67" t="s">
        <v>45</v>
      </c>
      <c r="B16" s="66" t="s">
        <v>149</v>
      </c>
      <c r="C16" s="9" t="s">
        <v>150</v>
      </c>
      <c r="D16" s="9" t="s">
        <v>63</v>
      </c>
      <c r="E16" s="9" t="s">
        <v>64</v>
      </c>
      <c r="F16" s="9" t="s">
        <v>151</v>
      </c>
      <c r="G16" s="9" t="s">
        <v>152</v>
      </c>
      <c r="H16" s="34">
        <v>1864800</v>
      </c>
      <c r="I16" s="34">
        <v>1864800</v>
      </c>
      <c r="J16" s="34">
        <v>466200</v>
      </c>
      <c r="K16" s="34"/>
      <c r="L16" s="34">
        <v>1398600</v>
      </c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</row>
    <row r="17" spans="1:23" ht="31.5" customHeight="1">
      <c r="A17" s="67" t="s">
        <v>45</v>
      </c>
      <c r="B17" s="66" t="s">
        <v>153</v>
      </c>
      <c r="C17" s="9" t="s">
        <v>154</v>
      </c>
      <c r="D17" s="9" t="s">
        <v>71</v>
      </c>
      <c r="E17" s="9" t="s">
        <v>72</v>
      </c>
      <c r="F17" s="9" t="s">
        <v>155</v>
      </c>
      <c r="G17" s="9" t="s">
        <v>156</v>
      </c>
      <c r="H17" s="34">
        <v>904920.91</v>
      </c>
      <c r="I17" s="34">
        <v>904920.91</v>
      </c>
      <c r="J17" s="34">
        <v>226230.23</v>
      </c>
      <c r="K17" s="34"/>
      <c r="L17" s="34">
        <v>678690.68</v>
      </c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</row>
    <row r="18" spans="1:23" ht="31.5" customHeight="1">
      <c r="A18" s="67" t="s">
        <v>45</v>
      </c>
      <c r="B18" s="66" t="s">
        <v>153</v>
      </c>
      <c r="C18" s="9" t="s">
        <v>154</v>
      </c>
      <c r="D18" s="9" t="s">
        <v>75</v>
      </c>
      <c r="E18" s="9" t="s">
        <v>74</v>
      </c>
      <c r="F18" s="9" t="s">
        <v>157</v>
      </c>
      <c r="G18" s="9" t="s">
        <v>158</v>
      </c>
      <c r="H18" s="34">
        <v>27500.19</v>
      </c>
      <c r="I18" s="34">
        <v>27500.19</v>
      </c>
      <c r="J18" s="34">
        <v>6875.05</v>
      </c>
      <c r="K18" s="34"/>
      <c r="L18" s="34">
        <v>20625.14</v>
      </c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</row>
    <row r="19" spans="1:23" ht="31.5" customHeight="1">
      <c r="A19" s="67" t="s">
        <v>45</v>
      </c>
      <c r="B19" s="66" t="s">
        <v>153</v>
      </c>
      <c r="C19" s="9" t="s">
        <v>154</v>
      </c>
      <c r="D19" s="9" t="s">
        <v>80</v>
      </c>
      <c r="E19" s="9" t="s">
        <v>81</v>
      </c>
      <c r="F19" s="9" t="s">
        <v>159</v>
      </c>
      <c r="G19" s="9" t="s">
        <v>160</v>
      </c>
      <c r="H19" s="34">
        <v>565575.56999999995</v>
      </c>
      <c r="I19" s="34">
        <v>565575.56999999995</v>
      </c>
      <c r="J19" s="34">
        <v>141393.89000000001</v>
      </c>
      <c r="K19" s="34"/>
      <c r="L19" s="34">
        <v>424181.68</v>
      </c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</row>
    <row r="20" spans="1:23" ht="31.5" customHeight="1">
      <c r="A20" s="67" t="s">
        <v>45</v>
      </c>
      <c r="B20" s="66" t="s">
        <v>153</v>
      </c>
      <c r="C20" s="9" t="s">
        <v>154</v>
      </c>
      <c r="D20" s="9" t="s">
        <v>82</v>
      </c>
      <c r="E20" s="9" t="s">
        <v>83</v>
      </c>
      <c r="F20" s="9" t="s">
        <v>161</v>
      </c>
      <c r="G20" s="9" t="s">
        <v>162</v>
      </c>
      <c r="H20" s="34">
        <v>371699.64</v>
      </c>
      <c r="I20" s="34">
        <v>371699.64</v>
      </c>
      <c r="J20" s="34">
        <v>92924.91</v>
      </c>
      <c r="K20" s="34"/>
      <c r="L20" s="34">
        <v>278774.73</v>
      </c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</row>
    <row r="21" spans="1:23" ht="31.5" customHeight="1">
      <c r="A21" s="67" t="s">
        <v>45</v>
      </c>
      <c r="B21" s="66" t="s">
        <v>153</v>
      </c>
      <c r="C21" s="9" t="s">
        <v>154</v>
      </c>
      <c r="D21" s="9" t="s">
        <v>84</v>
      </c>
      <c r="E21" s="9" t="s">
        <v>85</v>
      </c>
      <c r="F21" s="9" t="s">
        <v>157</v>
      </c>
      <c r="G21" s="9" t="s">
        <v>158</v>
      </c>
      <c r="H21" s="34">
        <v>30303</v>
      </c>
      <c r="I21" s="34">
        <v>30303</v>
      </c>
      <c r="J21" s="34">
        <v>30303</v>
      </c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</row>
    <row r="22" spans="1:23" ht="31.5" customHeight="1">
      <c r="A22" s="67" t="s">
        <v>45</v>
      </c>
      <c r="B22" s="66" t="s">
        <v>163</v>
      </c>
      <c r="C22" s="9" t="s">
        <v>91</v>
      </c>
      <c r="D22" s="9" t="s">
        <v>90</v>
      </c>
      <c r="E22" s="9" t="s">
        <v>91</v>
      </c>
      <c r="F22" s="9" t="s">
        <v>164</v>
      </c>
      <c r="G22" s="9" t="s">
        <v>91</v>
      </c>
      <c r="H22" s="34">
        <v>722363.8</v>
      </c>
      <c r="I22" s="34">
        <v>722363.8</v>
      </c>
      <c r="J22" s="34">
        <v>180590.95</v>
      </c>
      <c r="K22" s="34"/>
      <c r="L22" s="34">
        <v>541772.85</v>
      </c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</row>
    <row r="23" spans="1:23" ht="31.5" customHeight="1">
      <c r="A23" s="67" t="s">
        <v>45</v>
      </c>
      <c r="B23" s="66" t="s">
        <v>165</v>
      </c>
      <c r="C23" s="9" t="s">
        <v>166</v>
      </c>
      <c r="D23" s="9" t="s">
        <v>63</v>
      </c>
      <c r="E23" s="9" t="s">
        <v>64</v>
      </c>
      <c r="F23" s="9" t="s">
        <v>167</v>
      </c>
      <c r="G23" s="9" t="s">
        <v>168</v>
      </c>
      <c r="H23" s="34">
        <v>34822</v>
      </c>
      <c r="I23" s="34">
        <v>34822</v>
      </c>
      <c r="J23" s="34"/>
      <c r="K23" s="34"/>
      <c r="L23" s="34">
        <v>34822</v>
      </c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</row>
    <row r="24" spans="1:23" ht="31.5" customHeight="1">
      <c r="A24" s="67" t="s">
        <v>45</v>
      </c>
      <c r="B24" s="66" t="s">
        <v>169</v>
      </c>
      <c r="C24" s="9" t="s">
        <v>170</v>
      </c>
      <c r="D24" s="9" t="s">
        <v>63</v>
      </c>
      <c r="E24" s="9" t="s">
        <v>64</v>
      </c>
      <c r="F24" s="9" t="s">
        <v>171</v>
      </c>
      <c r="G24" s="9" t="s">
        <v>172</v>
      </c>
      <c r="H24" s="34">
        <v>163800</v>
      </c>
      <c r="I24" s="34">
        <v>163800</v>
      </c>
      <c r="J24" s="34">
        <v>40950</v>
      </c>
      <c r="K24" s="34"/>
      <c r="L24" s="34">
        <v>122850</v>
      </c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</row>
    <row r="25" spans="1:23" ht="31.5" customHeight="1">
      <c r="A25" s="67" t="s">
        <v>45</v>
      </c>
      <c r="B25" s="66" t="s">
        <v>173</v>
      </c>
      <c r="C25" s="9" t="s">
        <v>174</v>
      </c>
      <c r="D25" s="9" t="s">
        <v>63</v>
      </c>
      <c r="E25" s="9" t="s">
        <v>64</v>
      </c>
      <c r="F25" s="9" t="s">
        <v>175</v>
      </c>
      <c r="G25" s="9" t="s">
        <v>174</v>
      </c>
      <c r="H25" s="34">
        <v>121054.68</v>
      </c>
      <c r="I25" s="34">
        <v>121054.68</v>
      </c>
      <c r="J25" s="34">
        <v>30263.67</v>
      </c>
      <c r="K25" s="34"/>
      <c r="L25" s="34">
        <v>90791.01</v>
      </c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</row>
    <row r="26" spans="1:23" ht="31.5" customHeight="1">
      <c r="A26" s="67" t="s">
        <v>45</v>
      </c>
      <c r="B26" s="66" t="s">
        <v>176</v>
      </c>
      <c r="C26" s="9" t="s">
        <v>177</v>
      </c>
      <c r="D26" s="9" t="s">
        <v>63</v>
      </c>
      <c r="E26" s="9" t="s">
        <v>64</v>
      </c>
      <c r="F26" s="9" t="s">
        <v>178</v>
      </c>
      <c r="G26" s="9" t="s">
        <v>179</v>
      </c>
      <c r="H26" s="34">
        <v>137310.74</v>
      </c>
      <c r="I26" s="34">
        <v>137310.74</v>
      </c>
      <c r="J26" s="34"/>
      <c r="K26" s="34"/>
      <c r="L26" s="34">
        <v>137310.74</v>
      </c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</row>
    <row r="27" spans="1:23" ht="31.5" customHeight="1">
      <c r="A27" s="67" t="s">
        <v>45</v>
      </c>
      <c r="B27" s="66" t="s">
        <v>176</v>
      </c>
      <c r="C27" s="9" t="s">
        <v>177</v>
      </c>
      <c r="D27" s="9" t="s">
        <v>63</v>
      </c>
      <c r="E27" s="9" t="s">
        <v>64</v>
      </c>
      <c r="F27" s="9" t="s">
        <v>180</v>
      </c>
      <c r="G27" s="9" t="s">
        <v>181</v>
      </c>
      <c r="H27" s="34">
        <v>6923.66</v>
      </c>
      <c r="I27" s="34">
        <v>6923.66</v>
      </c>
      <c r="J27" s="34">
        <v>1730.92</v>
      </c>
      <c r="K27" s="34"/>
      <c r="L27" s="34">
        <v>5192.74</v>
      </c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</row>
    <row r="28" spans="1:23" ht="31.5" customHeight="1">
      <c r="A28" s="67" t="s">
        <v>45</v>
      </c>
      <c r="B28" s="66" t="s">
        <v>176</v>
      </c>
      <c r="C28" s="9" t="s">
        <v>177</v>
      </c>
      <c r="D28" s="9" t="s">
        <v>63</v>
      </c>
      <c r="E28" s="9" t="s">
        <v>64</v>
      </c>
      <c r="F28" s="9" t="s">
        <v>182</v>
      </c>
      <c r="G28" s="9" t="s">
        <v>183</v>
      </c>
      <c r="H28" s="34">
        <v>19039.68</v>
      </c>
      <c r="I28" s="34">
        <v>19039.68</v>
      </c>
      <c r="J28" s="34">
        <v>4759.92</v>
      </c>
      <c r="K28" s="34"/>
      <c r="L28" s="34">
        <v>14279.76</v>
      </c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</row>
    <row r="29" spans="1:23" ht="31.5" customHeight="1">
      <c r="A29" s="67" t="s">
        <v>45</v>
      </c>
      <c r="B29" s="66" t="s">
        <v>176</v>
      </c>
      <c r="C29" s="9" t="s">
        <v>177</v>
      </c>
      <c r="D29" s="9" t="s">
        <v>63</v>
      </c>
      <c r="E29" s="9" t="s">
        <v>64</v>
      </c>
      <c r="F29" s="9" t="s">
        <v>184</v>
      </c>
      <c r="G29" s="9" t="s">
        <v>185</v>
      </c>
      <c r="H29" s="34">
        <v>100000</v>
      </c>
      <c r="I29" s="34">
        <v>100000</v>
      </c>
      <c r="J29" s="34">
        <v>25000</v>
      </c>
      <c r="K29" s="34"/>
      <c r="L29" s="34">
        <v>75000</v>
      </c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</row>
    <row r="30" spans="1:23" ht="31.5" customHeight="1">
      <c r="A30" s="67" t="s">
        <v>45</v>
      </c>
      <c r="B30" s="66" t="s">
        <v>176</v>
      </c>
      <c r="C30" s="9" t="s">
        <v>177</v>
      </c>
      <c r="D30" s="9" t="s">
        <v>63</v>
      </c>
      <c r="E30" s="9" t="s">
        <v>64</v>
      </c>
      <c r="F30" s="9" t="s">
        <v>186</v>
      </c>
      <c r="G30" s="9" t="s">
        <v>187</v>
      </c>
      <c r="H30" s="34">
        <v>4575.78</v>
      </c>
      <c r="I30" s="34">
        <v>4575.78</v>
      </c>
      <c r="J30" s="34">
        <v>1143.95</v>
      </c>
      <c r="K30" s="34"/>
      <c r="L30" s="34">
        <v>3431.83</v>
      </c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</row>
    <row r="31" spans="1:23" ht="31.5" customHeight="1">
      <c r="A31" s="67" t="s">
        <v>45</v>
      </c>
      <c r="B31" s="66" t="s">
        <v>176</v>
      </c>
      <c r="C31" s="9" t="s">
        <v>177</v>
      </c>
      <c r="D31" s="9" t="s">
        <v>63</v>
      </c>
      <c r="E31" s="9" t="s">
        <v>64</v>
      </c>
      <c r="F31" s="9" t="s">
        <v>188</v>
      </c>
      <c r="G31" s="9" t="s">
        <v>189</v>
      </c>
      <c r="H31" s="34">
        <v>4335</v>
      </c>
      <c r="I31" s="34">
        <v>4335</v>
      </c>
      <c r="J31" s="34">
        <v>1083.75</v>
      </c>
      <c r="K31" s="34"/>
      <c r="L31" s="34">
        <v>3251.25</v>
      </c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</row>
    <row r="32" spans="1:23" ht="31.5" customHeight="1">
      <c r="A32" s="67" t="s">
        <v>45</v>
      </c>
      <c r="B32" s="66" t="s">
        <v>176</v>
      </c>
      <c r="C32" s="9" t="s">
        <v>177</v>
      </c>
      <c r="D32" s="9" t="s">
        <v>63</v>
      </c>
      <c r="E32" s="9" t="s">
        <v>64</v>
      </c>
      <c r="F32" s="9" t="s">
        <v>171</v>
      </c>
      <c r="G32" s="9" t="s">
        <v>172</v>
      </c>
      <c r="H32" s="34">
        <v>15600</v>
      </c>
      <c r="I32" s="34">
        <v>15600</v>
      </c>
      <c r="J32" s="34">
        <v>3900</v>
      </c>
      <c r="K32" s="34"/>
      <c r="L32" s="34">
        <v>11700</v>
      </c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</row>
    <row r="33" spans="1:23" ht="31.5" customHeight="1">
      <c r="A33" s="67" t="s">
        <v>45</v>
      </c>
      <c r="B33" s="66" t="s">
        <v>176</v>
      </c>
      <c r="C33" s="9" t="s">
        <v>177</v>
      </c>
      <c r="D33" s="9" t="s">
        <v>63</v>
      </c>
      <c r="E33" s="9" t="s">
        <v>64</v>
      </c>
      <c r="F33" s="9" t="s">
        <v>190</v>
      </c>
      <c r="G33" s="9" t="s">
        <v>191</v>
      </c>
      <c r="H33" s="34">
        <v>138664.84</v>
      </c>
      <c r="I33" s="34">
        <v>138664.84</v>
      </c>
      <c r="J33" s="34">
        <v>34666.21</v>
      </c>
      <c r="K33" s="34"/>
      <c r="L33" s="34">
        <v>103998.63</v>
      </c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</row>
    <row r="34" spans="1:23" ht="31.5" customHeight="1">
      <c r="A34" s="67" t="s">
        <v>45</v>
      </c>
      <c r="B34" s="66" t="s">
        <v>176</v>
      </c>
      <c r="C34" s="9" t="s">
        <v>177</v>
      </c>
      <c r="D34" s="9" t="s">
        <v>69</v>
      </c>
      <c r="E34" s="9" t="s">
        <v>70</v>
      </c>
      <c r="F34" s="9" t="s">
        <v>190</v>
      </c>
      <c r="G34" s="9" t="s">
        <v>191</v>
      </c>
      <c r="H34" s="34">
        <v>16200</v>
      </c>
      <c r="I34" s="34">
        <v>16200</v>
      </c>
      <c r="J34" s="34">
        <v>4050</v>
      </c>
      <c r="K34" s="34"/>
      <c r="L34" s="34">
        <v>12150</v>
      </c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</row>
    <row r="35" spans="1:23" ht="31.5" customHeight="1">
      <c r="A35" s="67" t="s">
        <v>45</v>
      </c>
      <c r="B35" s="66" t="s">
        <v>192</v>
      </c>
      <c r="C35" s="9" t="s">
        <v>193</v>
      </c>
      <c r="D35" s="9" t="s">
        <v>63</v>
      </c>
      <c r="E35" s="9" t="s">
        <v>64</v>
      </c>
      <c r="F35" s="9" t="s">
        <v>147</v>
      </c>
      <c r="G35" s="9" t="s">
        <v>148</v>
      </c>
      <c r="H35" s="34">
        <v>577080</v>
      </c>
      <c r="I35" s="34">
        <v>577080</v>
      </c>
      <c r="J35" s="34">
        <v>144270</v>
      </c>
      <c r="K35" s="34"/>
      <c r="L35" s="34">
        <v>432810</v>
      </c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</row>
    <row r="36" spans="1:23" ht="18.75" customHeight="1">
      <c r="A36" s="163" t="s">
        <v>92</v>
      </c>
      <c r="B36" s="164"/>
      <c r="C36" s="164"/>
      <c r="D36" s="164"/>
      <c r="E36" s="164"/>
      <c r="F36" s="164"/>
      <c r="G36" s="165"/>
      <c r="H36" s="34">
        <v>9584053.9900000002</v>
      </c>
      <c r="I36" s="34">
        <v>9584053.9900000002</v>
      </c>
      <c r="J36" s="34">
        <v>2375707.58</v>
      </c>
      <c r="K36" s="34"/>
      <c r="L36" s="34">
        <v>7208346.4100000001</v>
      </c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</row>
  </sheetData>
  <mergeCells count="30">
    <mergeCell ref="W6:W7"/>
    <mergeCell ref="R6:R7"/>
    <mergeCell ref="S6:S7"/>
    <mergeCell ref="T6:T7"/>
    <mergeCell ref="U6:U7"/>
    <mergeCell ref="V6:V7"/>
    <mergeCell ref="A36:G36"/>
    <mergeCell ref="A4:A7"/>
    <mergeCell ref="B4:B7"/>
    <mergeCell ref="C4:C7"/>
    <mergeCell ref="D4:D7"/>
    <mergeCell ref="E4:E7"/>
    <mergeCell ref="F4:F7"/>
    <mergeCell ref="G4:G7"/>
    <mergeCell ref="A2:W2"/>
    <mergeCell ref="A3:G3"/>
    <mergeCell ref="H4:W4"/>
    <mergeCell ref="I5:M5"/>
    <mergeCell ref="N5:P5"/>
    <mergeCell ref="R5:W5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</mergeCells>
  <phoneticPr fontId="4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D64F7-E18A-4D9C-4D84-4DC9A554AFF5}">
  <sheetPr>
    <outlinePr summaryRight="0"/>
  </sheetPr>
  <dimension ref="A1:W13"/>
  <sheetViews>
    <sheetView showZeros="0" workbookViewId="0">
      <selection activeCell="A3" sqref="A3:I3"/>
    </sheetView>
  </sheetViews>
  <sheetFormatPr defaultColWidth="9.1328125" defaultRowHeight="14.25" customHeight="1"/>
  <cols>
    <col min="1" max="1" width="14.59765625" customWidth="1"/>
    <col min="2" max="2" width="21" customWidth="1"/>
    <col min="3" max="3" width="32.86328125" customWidth="1"/>
    <col min="4" max="4" width="29.1328125" customWidth="1"/>
    <col min="5" max="5" width="15.59765625" customWidth="1"/>
    <col min="6" max="6" width="19.73046875" customWidth="1"/>
    <col min="7" max="7" width="14.86328125" customWidth="1"/>
    <col min="8" max="8" width="19.73046875" customWidth="1"/>
    <col min="9" max="16" width="14.1328125" customWidth="1"/>
    <col min="17" max="17" width="13.59765625" customWidth="1"/>
    <col min="18" max="23" width="15.1328125" customWidth="1"/>
  </cols>
  <sheetData>
    <row r="1" spans="1:23" ht="13.5" customHeight="1">
      <c r="E1" s="63"/>
      <c r="F1" s="63"/>
      <c r="G1" s="63"/>
      <c r="H1" s="63"/>
      <c r="U1" s="52"/>
      <c r="W1" s="37" t="s">
        <v>194</v>
      </c>
    </row>
    <row r="2" spans="1:23" ht="27.75" customHeight="1">
      <c r="A2" s="106" t="s">
        <v>195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</row>
    <row r="3" spans="1:23" ht="13.5" customHeight="1">
      <c r="A3" s="147" t="str">
        <f t="shared" ref="A3:B3" si="0">"单位名称："&amp;"云南省机关事务管理局省政府办公区服务中心（云南驻成都联络服务处）"</f>
        <v>单位名称：云南省机关事务管理局省政府办公区服务中心（云南驻成都联络服务处）</v>
      </c>
      <c r="B3" s="171" t="str">
        <f t="shared" si="0"/>
        <v>单位名称：云南省机关事务管理局省政府办公区服务中心（云南驻成都联络服务处）</v>
      </c>
      <c r="C3" s="171"/>
      <c r="D3" s="171"/>
      <c r="E3" s="171"/>
      <c r="F3" s="171"/>
      <c r="G3" s="171"/>
      <c r="H3" s="171"/>
      <c r="I3" s="171"/>
      <c r="J3" s="25"/>
      <c r="K3" s="25"/>
      <c r="L3" s="25"/>
      <c r="M3" s="25"/>
      <c r="N3" s="25"/>
      <c r="O3" s="25"/>
      <c r="P3" s="25"/>
      <c r="Q3" s="25"/>
      <c r="U3" s="52"/>
      <c r="W3" s="39" t="s">
        <v>117</v>
      </c>
    </row>
    <row r="4" spans="1:23" ht="21.75" customHeight="1">
      <c r="A4" s="166" t="s">
        <v>196</v>
      </c>
      <c r="B4" s="166" t="s">
        <v>127</v>
      </c>
      <c r="C4" s="166" t="s">
        <v>128</v>
      </c>
      <c r="D4" s="166" t="s">
        <v>197</v>
      </c>
      <c r="E4" s="144" t="s">
        <v>129</v>
      </c>
      <c r="F4" s="144" t="s">
        <v>130</v>
      </c>
      <c r="G4" s="144" t="s">
        <v>131</v>
      </c>
      <c r="H4" s="144" t="s">
        <v>132</v>
      </c>
      <c r="I4" s="139" t="s">
        <v>30</v>
      </c>
      <c r="J4" s="139" t="s">
        <v>198</v>
      </c>
      <c r="K4" s="139"/>
      <c r="L4" s="139"/>
      <c r="M4" s="139"/>
      <c r="N4" s="161" t="s">
        <v>134</v>
      </c>
      <c r="O4" s="161"/>
      <c r="P4" s="161"/>
      <c r="Q4" s="144" t="s">
        <v>36</v>
      </c>
      <c r="R4" s="110" t="s">
        <v>51</v>
      </c>
      <c r="S4" s="152"/>
      <c r="T4" s="152"/>
      <c r="U4" s="152"/>
      <c r="V4" s="152"/>
      <c r="W4" s="111"/>
    </row>
    <row r="5" spans="1:23" ht="21.75" customHeight="1">
      <c r="A5" s="167"/>
      <c r="B5" s="167"/>
      <c r="C5" s="167"/>
      <c r="D5" s="167"/>
      <c r="E5" s="169"/>
      <c r="F5" s="169"/>
      <c r="G5" s="169"/>
      <c r="H5" s="169"/>
      <c r="I5" s="139"/>
      <c r="J5" s="162" t="s">
        <v>33</v>
      </c>
      <c r="K5" s="162"/>
      <c r="L5" s="162" t="s">
        <v>34</v>
      </c>
      <c r="M5" s="162" t="s">
        <v>35</v>
      </c>
      <c r="N5" s="172" t="s">
        <v>33</v>
      </c>
      <c r="O5" s="172" t="s">
        <v>34</v>
      </c>
      <c r="P5" s="172" t="s">
        <v>35</v>
      </c>
      <c r="Q5" s="169"/>
      <c r="R5" s="144" t="s">
        <v>32</v>
      </c>
      <c r="S5" s="144" t="s">
        <v>43</v>
      </c>
      <c r="T5" s="144" t="s">
        <v>140</v>
      </c>
      <c r="U5" s="144" t="s">
        <v>39</v>
      </c>
      <c r="V5" s="144" t="s">
        <v>40</v>
      </c>
      <c r="W5" s="144" t="s">
        <v>41</v>
      </c>
    </row>
    <row r="6" spans="1:23" ht="40.5" customHeight="1">
      <c r="A6" s="168"/>
      <c r="B6" s="168"/>
      <c r="C6" s="168"/>
      <c r="D6" s="168"/>
      <c r="E6" s="149"/>
      <c r="F6" s="149"/>
      <c r="G6" s="149"/>
      <c r="H6" s="149"/>
      <c r="I6" s="139"/>
      <c r="J6" s="64" t="s">
        <v>32</v>
      </c>
      <c r="K6" s="64" t="s">
        <v>199</v>
      </c>
      <c r="L6" s="162"/>
      <c r="M6" s="162"/>
      <c r="N6" s="149"/>
      <c r="O6" s="149"/>
      <c r="P6" s="149"/>
      <c r="Q6" s="149"/>
      <c r="R6" s="149"/>
      <c r="S6" s="149"/>
      <c r="T6" s="149"/>
      <c r="U6" s="113"/>
      <c r="V6" s="149"/>
      <c r="W6" s="149"/>
    </row>
    <row r="7" spans="1:23" ht="15" customHeight="1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0">
        <v>10</v>
      </c>
      <c r="K7" s="30">
        <v>11</v>
      </c>
      <c r="L7" s="30">
        <v>12</v>
      </c>
      <c r="M7" s="30">
        <v>13</v>
      </c>
      <c r="N7" s="30">
        <v>14</v>
      </c>
      <c r="O7" s="30">
        <v>15</v>
      </c>
      <c r="P7" s="30">
        <v>16</v>
      </c>
      <c r="Q7" s="30">
        <v>17</v>
      </c>
      <c r="R7" s="30">
        <v>18</v>
      </c>
      <c r="S7" s="30">
        <v>19</v>
      </c>
      <c r="T7" s="30">
        <v>20</v>
      </c>
      <c r="U7" s="30">
        <v>21</v>
      </c>
      <c r="V7" s="30">
        <v>22</v>
      </c>
      <c r="W7" s="30">
        <v>23</v>
      </c>
    </row>
    <row r="8" spans="1:23" ht="33" customHeight="1">
      <c r="A8" s="9"/>
      <c r="B8" s="66"/>
      <c r="C8" s="9" t="s">
        <v>200</v>
      </c>
      <c r="D8" s="9"/>
      <c r="E8" s="9"/>
      <c r="F8" s="9"/>
      <c r="G8" s="9"/>
      <c r="H8" s="9"/>
      <c r="I8" s="68">
        <v>650000</v>
      </c>
      <c r="J8" s="68">
        <v>650000</v>
      </c>
      <c r="K8" s="68">
        <v>650000</v>
      </c>
      <c r="L8" s="68"/>
      <c r="M8" s="68"/>
      <c r="N8" s="68"/>
      <c r="O8" s="68"/>
      <c r="P8" s="68"/>
      <c r="Q8" s="68"/>
      <c r="R8" s="68"/>
      <c r="S8" s="68"/>
      <c r="T8" s="68"/>
      <c r="U8" s="10"/>
      <c r="V8" s="68"/>
      <c r="W8" s="68"/>
    </row>
    <row r="9" spans="1:23" ht="41.25" customHeight="1">
      <c r="A9" s="9" t="s">
        <v>201</v>
      </c>
      <c r="B9" s="66" t="s">
        <v>202</v>
      </c>
      <c r="C9" s="9" t="s">
        <v>200</v>
      </c>
      <c r="D9" s="9" t="s">
        <v>45</v>
      </c>
      <c r="E9" s="9" t="s">
        <v>63</v>
      </c>
      <c r="F9" s="9" t="s">
        <v>64</v>
      </c>
      <c r="G9" s="9" t="s">
        <v>184</v>
      </c>
      <c r="H9" s="9" t="s">
        <v>185</v>
      </c>
      <c r="I9" s="68">
        <v>52400</v>
      </c>
      <c r="J9" s="68">
        <v>52400</v>
      </c>
      <c r="K9" s="68">
        <v>52400</v>
      </c>
      <c r="L9" s="68"/>
      <c r="M9" s="68"/>
      <c r="N9" s="68"/>
      <c r="O9" s="68"/>
      <c r="P9" s="68"/>
      <c r="Q9" s="68"/>
      <c r="R9" s="68"/>
      <c r="S9" s="68"/>
      <c r="T9" s="68"/>
      <c r="U9" s="10"/>
      <c r="V9" s="68"/>
      <c r="W9" s="68"/>
    </row>
    <row r="10" spans="1:23" ht="33" customHeight="1">
      <c r="A10" s="9" t="s">
        <v>201</v>
      </c>
      <c r="B10" s="66" t="s">
        <v>202</v>
      </c>
      <c r="C10" s="9" t="s">
        <v>200</v>
      </c>
      <c r="D10" s="9" t="s">
        <v>45</v>
      </c>
      <c r="E10" s="9" t="s">
        <v>63</v>
      </c>
      <c r="F10" s="9" t="s">
        <v>64</v>
      </c>
      <c r="G10" s="9" t="s">
        <v>186</v>
      </c>
      <c r="H10" s="9" t="s">
        <v>187</v>
      </c>
      <c r="I10" s="68">
        <v>597600</v>
      </c>
      <c r="J10" s="68">
        <v>597600</v>
      </c>
      <c r="K10" s="68">
        <v>597600</v>
      </c>
      <c r="L10" s="68"/>
      <c r="M10" s="68"/>
      <c r="N10" s="68"/>
      <c r="O10" s="68"/>
      <c r="P10" s="68"/>
      <c r="Q10" s="68"/>
      <c r="R10" s="68"/>
      <c r="S10" s="68"/>
      <c r="T10" s="68"/>
      <c r="U10" s="10"/>
      <c r="V10" s="68"/>
      <c r="W10" s="68"/>
    </row>
    <row r="11" spans="1:23" ht="33" customHeight="1">
      <c r="A11" s="9"/>
      <c r="B11" s="9"/>
      <c r="C11" s="9" t="s">
        <v>203</v>
      </c>
      <c r="D11" s="9"/>
      <c r="E11" s="9"/>
      <c r="F11" s="9"/>
      <c r="G11" s="9"/>
      <c r="H11" s="9"/>
      <c r="I11" s="68">
        <v>500000</v>
      </c>
      <c r="J11" s="68">
        <v>500000</v>
      </c>
      <c r="K11" s="68">
        <v>500000</v>
      </c>
      <c r="L11" s="68"/>
      <c r="M11" s="68"/>
      <c r="N11" s="68"/>
      <c r="O11" s="68"/>
      <c r="P11" s="68"/>
      <c r="Q11" s="68"/>
      <c r="R11" s="68"/>
      <c r="S11" s="68"/>
      <c r="T11" s="68"/>
      <c r="U11" s="10"/>
      <c r="V11" s="68"/>
      <c r="W11" s="68"/>
    </row>
    <row r="12" spans="1:23" ht="33" customHeight="1">
      <c r="A12" s="9" t="s">
        <v>204</v>
      </c>
      <c r="B12" s="66" t="s">
        <v>205</v>
      </c>
      <c r="C12" s="9" t="s">
        <v>203</v>
      </c>
      <c r="D12" s="9" t="s">
        <v>45</v>
      </c>
      <c r="E12" s="9" t="s">
        <v>63</v>
      </c>
      <c r="F12" s="9" t="s">
        <v>64</v>
      </c>
      <c r="G12" s="9" t="s">
        <v>206</v>
      </c>
      <c r="H12" s="9" t="s">
        <v>207</v>
      </c>
      <c r="I12" s="68">
        <v>500000</v>
      </c>
      <c r="J12" s="68">
        <v>500000</v>
      </c>
      <c r="K12" s="68">
        <v>500000</v>
      </c>
      <c r="L12" s="68"/>
      <c r="M12" s="68"/>
      <c r="N12" s="68"/>
      <c r="O12" s="68"/>
      <c r="P12" s="68"/>
      <c r="Q12" s="68"/>
      <c r="R12" s="68"/>
      <c r="S12" s="68"/>
      <c r="T12" s="68"/>
      <c r="U12" s="10"/>
      <c r="V12" s="68"/>
      <c r="W12" s="68"/>
    </row>
    <row r="13" spans="1:23" ht="18.75" customHeight="1">
      <c r="A13" s="163" t="s">
        <v>92</v>
      </c>
      <c r="B13" s="164"/>
      <c r="C13" s="164"/>
      <c r="D13" s="164"/>
      <c r="E13" s="164"/>
      <c r="F13" s="164"/>
      <c r="G13" s="164"/>
      <c r="H13" s="165"/>
      <c r="I13" s="68">
        <v>1150000</v>
      </c>
      <c r="J13" s="68">
        <v>1150000</v>
      </c>
      <c r="K13" s="68">
        <v>1150000</v>
      </c>
      <c r="L13" s="68"/>
      <c r="M13" s="68"/>
      <c r="N13" s="68"/>
      <c r="O13" s="68"/>
      <c r="P13" s="68"/>
      <c r="Q13" s="68"/>
      <c r="R13" s="68"/>
      <c r="S13" s="68"/>
      <c r="T13" s="68"/>
      <c r="U13" s="10"/>
      <c r="V13" s="68"/>
      <c r="W13" s="68"/>
    </row>
  </sheetData>
  <mergeCells count="28">
    <mergeCell ref="L5:L6"/>
    <mergeCell ref="M5:M6"/>
    <mergeCell ref="N5:N6"/>
    <mergeCell ref="O5:O6"/>
    <mergeCell ref="P5:P6"/>
    <mergeCell ref="J5:K5"/>
    <mergeCell ref="A13:H1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A2:W2"/>
    <mergeCell ref="A3:I3"/>
    <mergeCell ref="J4:M4"/>
    <mergeCell ref="N4:P4"/>
    <mergeCell ref="R4:W4"/>
    <mergeCell ref="Q4:Q6"/>
    <mergeCell ref="R5:R6"/>
    <mergeCell ref="S5:S6"/>
    <mergeCell ref="T5:T6"/>
    <mergeCell ref="U5:U6"/>
    <mergeCell ref="V5:V6"/>
    <mergeCell ref="W5:W6"/>
  </mergeCells>
  <phoneticPr fontId="4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078CA-2DEB-2762-1852-BD30677EDCF4}">
  <sheetPr>
    <outlinePr summaryRight="0"/>
  </sheetPr>
  <dimension ref="A1:J27"/>
  <sheetViews>
    <sheetView showZeros="0" tabSelected="1" topLeftCell="A19" workbookViewId="0">
      <selection activeCell="H9" sqref="H9"/>
    </sheetView>
  </sheetViews>
  <sheetFormatPr defaultColWidth="9.1328125" defaultRowHeight="12" customHeight="1"/>
  <cols>
    <col min="1" max="1" width="34" customWidth="1"/>
    <col min="2" max="2" width="36.3984375" customWidth="1"/>
    <col min="3" max="3" width="17.1328125" customWidth="1"/>
    <col min="4" max="4" width="21" customWidth="1"/>
    <col min="5" max="5" width="23.59765625" customWidth="1"/>
    <col min="6" max="6" width="11.265625" customWidth="1"/>
    <col min="7" max="7" width="10.265625" customWidth="1"/>
    <col min="8" max="8" width="9.265625" customWidth="1"/>
    <col min="9" max="9" width="13.3984375" customWidth="1"/>
    <col min="10" max="10" width="67.73046875" customWidth="1"/>
  </cols>
  <sheetData>
    <row r="1" spans="1:10" ht="12" customHeight="1">
      <c r="J1" s="69" t="s">
        <v>208</v>
      </c>
    </row>
    <row r="2" spans="1:10" ht="28.5" customHeight="1">
      <c r="A2" s="106" t="s">
        <v>209</v>
      </c>
      <c r="B2" s="117"/>
      <c r="C2" s="117"/>
      <c r="D2" s="117"/>
      <c r="E2" s="117"/>
      <c r="F2" s="118"/>
      <c r="G2" s="117"/>
      <c r="H2" s="118"/>
      <c r="I2" s="118"/>
      <c r="J2" s="117"/>
    </row>
    <row r="3" spans="1:10" ht="15" customHeight="1">
      <c r="A3" s="147" t="str">
        <f>"单位名称："&amp;"云南省机关事务管理局省政府办公区服务中心（云南驻成都联络服务处）"</f>
        <v>单位名称：云南省机关事务管理局省政府办公区服务中心（云南驻成都联络服务处）</v>
      </c>
      <c r="B3" s="115"/>
      <c r="C3" s="115"/>
      <c r="D3" s="115"/>
      <c r="E3" s="115"/>
      <c r="F3" s="115"/>
      <c r="G3" s="115"/>
      <c r="H3" s="115"/>
    </row>
    <row r="4" spans="1:10" ht="14.25" customHeight="1">
      <c r="A4" s="64" t="s">
        <v>210</v>
      </c>
      <c r="B4" s="64" t="s">
        <v>211</v>
      </c>
      <c r="C4" s="64" t="s">
        <v>212</v>
      </c>
      <c r="D4" s="64" t="s">
        <v>213</v>
      </c>
      <c r="E4" s="64" t="s">
        <v>214</v>
      </c>
      <c r="F4" s="43" t="s">
        <v>215</v>
      </c>
      <c r="G4" s="64" t="s">
        <v>216</v>
      </c>
      <c r="H4" s="43" t="s">
        <v>217</v>
      </c>
      <c r="I4" s="43" t="s">
        <v>218</v>
      </c>
      <c r="J4" s="64" t="s">
        <v>219</v>
      </c>
    </row>
    <row r="5" spans="1:10" ht="14.25" customHeight="1">
      <c r="A5" s="64">
        <v>1</v>
      </c>
      <c r="B5" s="64">
        <v>2</v>
      </c>
      <c r="C5" s="64">
        <v>3</v>
      </c>
      <c r="D5" s="64">
        <v>4</v>
      </c>
      <c r="E5" s="64">
        <v>5</v>
      </c>
      <c r="F5" s="43">
        <v>6</v>
      </c>
      <c r="G5" s="64">
        <v>7</v>
      </c>
      <c r="H5" s="43">
        <v>8</v>
      </c>
      <c r="I5" s="43">
        <v>9</v>
      </c>
      <c r="J5" s="64">
        <v>10</v>
      </c>
    </row>
    <row r="6" spans="1:10" ht="39" customHeight="1">
      <c r="A6" s="70" t="s">
        <v>45</v>
      </c>
      <c r="B6" s="71"/>
      <c r="C6" s="71"/>
      <c r="D6" s="71"/>
      <c r="E6" s="72"/>
      <c r="F6" s="73"/>
      <c r="G6" s="72"/>
      <c r="H6" s="73"/>
      <c r="I6" s="73"/>
      <c r="J6" s="72"/>
    </row>
    <row r="7" spans="1:10" ht="26.35" customHeight="1">
      <c r="A7" s="173" t="s">
        <v>200</v>
      </c>
      <c r="B7" s="175" t="s">
        <v>220</v>
      </c>
      <c r="C7" s="74" t="s">
        <v>221</v>
      </c>
      <c r="D7" s="74" t="s">
        <v>222</v>
      </c>
      <c r="E7" s="70" t="s">
        <v>223</v>
      </c>
      <c r="F7" s="74" t="s">
        <v>224</v>
      </c>
      <c r="G7" s="70" t="s">
        <v>110</v>
      </c>
      <c r="H7" s="74" t="s">
        <v>225</v>
      </c>
      <c r="I7" s="74" t="s">
        <v>226</v>
      </c>
      <c r="J7" s="75" t="s">
        <v>227</v>
      </c>
    </row>
    <row r="8" spans="1:10" ht="26.35" customHeight="1">
      <c r="A8" s="173" t="s">
        <v>200</v>
      </c>
      <c r="B8" s="175" t="s">
        <v>220</v>
      </c>
      <c r="C8" s="74" t="s">
        <v>221</v>
      </c>
      <c r="D8" s="74" t="s">
        <v>222</v>
      </c>
      <c r="E8" s="70" t="s">
        <v>228</v>
      </c>
      <c r="F8" s="74" t="s">
        <v>224</v>
      </c>
      <c r="G8" s="70" t="s">
        <v>229</v>
      </c>
      <c r="H8" s="74" t="s">
        <v>230</v>
      </c>
      <c r="I8" s="74" t="s">
        <v>226</v>
      </c>
      <c r="J8" s="75" t="s">
        <v>231</v>
      </c>
    </row>
    <row r="9" spans="1:10" ht="35.25" customHeight="1">
      <c r="A9" s="173" t="s">
        <v>200</v>
      </c>
      <c r="B9" s="175" t="s">
        <v>220</v>
      </c>
      <c r="C9" s="74" t="s">
        <v>221</v>
      </c>
      <c r="D9" s="74" t="s">
        <v>232</v>
      </c>
      <c r="E9" s="70" t="s">
        <v>233</v>
      </c>
      <c r="F9" s="74" t="s">
        <v>234</v>
      </c>
      <c r="G9" s="70" t="s">
        <v>235</v>
      </c>
      <c r="H9" s="74" t="s">
        <v>236</v>
      </c>
      <c r="I9" s="74" t="s">
        <v>226</v>
      </c>
      <c r="J9" s="75" t="s">
        <v>237</v>
      </c>
    </row>
    <row r="10" spans="1:10" ht="33" customHeight="1">
      <c r="A10" s="173" t="s">
        <v>200</v>
      </c>
      <c r="B10" s="175" t="s">
        <v>220</v>
      </c>
      <c r="C10" s="74" t="s">
        <v>221</v>
      </c>
      <c r="D10" s="74" t="s">
        <v>232</v>
      </c>
      <c r="E10" s="70" t="s">
        <v>238</v>
      </c>
      <c r="F10" s="74" t="s">
        <v>234</v>
      </c>
      <c r="G10" s="70" t="s">
        <v>239</v>
      </c>
      <c r="H10" s="74" t="s">
        <v>236</v>
      </c>
      <c r="I10" s="74" t="s">
        <v>226</v>
      </c>
      <c r="J10" s="75" t="s">
        <v>240</v>
      </c>
    </row>
    <row r="11" spans="1:10" ht="33" customHeight="1">
      <c r="A11" s="173" t="s">
        <v>200</v>
      </c>
      <c r="B11" s="175" t="s">
        <v>220</v>
      </c>
      <c r="C11" s="74" t="s">
        <v>221</v>
      </c>
      <c r="D11" s="74" t="s">
        <v>232</v>
      </c>
      <c r="E11" s="70" t="s">
        <v>241</v>
      </c>
      <c r="F11" s="74" t="s">
        <v>224</v>
      </c>
      <c r="G11" s="70" t="s">
        <v>242</v>
      </c>
      <c r="H11" s="74" t="s">
        <v>236</v>
      </c>
      <c r="I11" s="74" t="s">
        <v>226</v>
      </c>
      <c r="J11" s="75" t="s">
        <v>243</v>
      </c>
    </row>
    <row r="12" spans="1:10" ht="45" customHeight="1">
      <c r="A12" s="173" t="s">
        <v>200</v>
      </c>
      <c r="B12" s="175" t="s">
        <v>220</v>
      </c>
      <c r="C12" s="74" t="s">
        <v>221</v>
      </c>
      <c r="D12" s="74" t="s">
        <v>232</v>
      </c>
      <c r="E12" s="70" t="s">
        <v>244</v>
      </c>
      <c r="F12" s="74" t="s">
        <v>224</v>
      </c>
      <c r="G12" s="70" t="s">
        <v>242</v>
      </c>
      <c r="H12" s="74" t="s">
        <v>236</v>
      </c>
      <c r="I12" s="74" t="s">
        <v>226</v>
      </c>
      <c r="J12" s="75" t="s">
        <v>245</v>
      </c>
    </row>
    <row r="13" spans="1:10" ht="34.25" customHeight="1">
      <c r="A13" s="173" t="s">
        <v>200</v>
      </c>
      <c r="B13" s="175" t="s">
        <v>220</v>
      </c>
      <c r="C13" s="74" t="s">
        <v>221</v>
      </c>
      <c r="D13" s="74" t="s">
        <v>246</v>
      </c>
      <c r="E13" s="70" t="s">
        <v>247</v>
      </c>
      <c r="F13" s="74" t="s">
        <v>234</v>
      </c>
      <c r="G13" s="70" t="s">
        <v>239</v>
      </c>
      <c r="H13" s="74" t="s">
        <v>236</v>
      </c>
      <c r="I13" s="74" t="s">
        <v>226</v>
      </c>
      <c r="J13" s="75" t="s">
        <v>248</v>
      </c>
    </row>
    <row r="14" spans="1:10" ht="34.25" customHeight="1">
      <c r="A14" s="173" t="s">
        <v>200</v>
      </c>
      <c r="B14" s="175" t="s">
        <v>220</v>
      </c>
      <c r="C14" s="74" t="s">
        <v>221</v>
      </c>
      <c r="D14" s="74" t="s">
        <v>246</v>
      </c>
      <c r="E14" s="70" t="s">
        <v>249</v>
      </c>
      <c r="F14" s="74" t="s">
        <v>224</v>
      </c>
      <c r="G14" s="70" t="s">
        <v>242</v>
      </c>
      <c r="H14" s="74" t="s">
        <v>236</v>
      </c>
      <c r="I14" s="74" t="s">
        <v>226</v>
      </c>
      <c r="J14" s="75" t="s">
        <v>250</v>
      </c>
    </row>
    <row r="15" spans="1:10" ht="34.25" customHeight="1">
      <c r="A15" s="173" t="s">
        <v>200</v>
      </c>
      <c r="B15" s="175" t="s">
        <v>220</v>
      </c>
      <c r="C15" s="74" t="s">
        <v>221</v>
      </c>
      <c r="D15" s="74" t="s">
        <v>246</v>
      </c>
      <c r="E15" s="70" t="s">
        <v>251</v>
      </c>
      <c r="F15" s="74" t="s">
        <v>224</v>
      </c>
      <c r="G15" s="70" t="s">
        <v>242</v>
      </c>
      <c r="H15" s="74" t="s">
        <v>236</v>
      </c>
      <c r="I15" s="74" t="s">
        <v>226</v>
      </c>
      <c r="J15" s="75" t="s">
        <v>252</v>
      </c>
    </row>
    <row r="16" spans="1:10" ht="42" customHeight="1">
      <c r="A16" s="173" t="s">
        <v>200</v>
      </c>
      <c r="B16" s="175" t="s">
        <v>220</v>
      </c>
      <c r="C16" s="74" t="s">
        <v>253</v>
      </c>
      <c r="D16" s="74" t="s">
        <v>254</v>
      </c>
      <c r="E16" s="70" t="s">
        <v>255</v>
      </c>
      <c r="F16" s="74" t="s">
        <v>224</v>
      </c>
      <c r="G16" s="70" t="s">
        <v>242</v>
      </c>
      <c r="H16" s="74" t="s">
        <v>236</v>
      </c>
      <c r="I16" s="74" t="s">
        <v>226</v>
      </c>
      <c r="J16" s="75" t="s">
        <v>256</v>
      </c>
    </row>
    <row r="17" spans="1:10" ht="31.25" customHeight="1">
      <c r="A17" s="173" t="s">
        <v>200</v>
      </c>
      <c r="B17" s="175" t="s">
        <v>220</v>
      </c>
      <c r="C17" s="74" t="s">
        <v>253</v>
      </c>
      <c r="D17" s="74" t="s">
        <v>254</v>
      </c>
      <c r="E17" s="70" t="s">
        <v>257</v>
      </c>
      <c r="F17" s="74" t="s">
        <v>234</v>
      </c>
      <c r="G17" s="70" t="s">
        <v>258</v>
      </c>
      <c r="H17" s="74"/>
      <c r="I17" s="74" t="s">
        <v>259</v>
      </c>
      <c r="J17" s="75" t="s">
        <v>260</v>
      </c>
    </row>
    <row r="18" spans="1:10" ht="50.35" customHeight="1">
      <c r="A18" s="173" t="s">
        <v>200</v>
      </c>
      <c r="B18" s="175" t="s">
        <v>220</v>
      </c>
      <c r="C18" s="74" t="s">
        <v>261</v>
      </c>
      <c r="D18" s="74" t="s">
        <v>262</v>
      </c>
      <c r="E18" s="70" t="s">
        <v>263</v>
      </c>
      <c r="F18" s="74" t="s">
        <v>224</v>
      </c>
      <c r="G18" s="70" t="s">
        <v>264</v>
      </c>
      <c r="H18" s="74" t="s">
        <v>236</v>
      </c>
      <c r="I18" s="74" t="s">
        <v>226</v>
      </c>
      <c r="J18" s="75" t="s">
        <v>265</v>
      </c>
    </row>
    <row r="19" spans="1:10" ht="42.85" customHeight="1">
      <c r="A19" s="173" t="s">
        <v>200</v>
      </c>
      <c r="B19" s="175" t="s">
        <v>220</v>
      </c>
      <c r="C19" s="74" t="s">
        <v>266</v>
      </c>
      <c r="D19" s="74" t="s">
        <v>267</v>
      </c>
      <c r="E19" s="70" t="s">
        <v>268</v>
      </c>
      <c r="F19" s="74" t="s">
        <v>269</v>
      </c>
      <c r="G19" s="70" t="s">
        <v>270</v>
      </c>
      <c r="H19" s="74" t="s">
        <v>236</v>
      </c>
      <c r="I19" s="74" t="s">
        <v>226</v>
      </c>
      <c r="J19" s="75" t="s">
        <v>271</v>
      </c>
    </row>
    <row r="20" spans="1:10" ht="29.65" customHeight="1">
      <c r="A20" s="174" t="s">
        <v>203</v>
      </c>
      <c r="B20" s="175" t="s">
        <v>272</v>
      </c>
      <c r="C20" s="74" t="s">
        <v>221</v>
      </c>
      <c r="D20" s="74" t="s">
        <v>222</v>
      </c>
      <c r="E20" s="70" t="s">
        <v>273</v>
      </c>
      <c r="F20" s="74" t="s">
        <v>224</v>
      </c>
      <c r="G20" s="70" t="s">
        <v>274</v>
      </c>
      <c r="H20" s="74" t="s">
        <v>275</v>
      </c>
      <c r="I20" s="74" t="s">
        <v>226</v>
      </c>
      <c r="J20" s="75" t="s">
        <v>276</v>
      </c>
    </row>
    <row r="21" spans="1:10" ht="41.25" customHeight="1">
      <c r="A21" s="174" t="s">
        <v>203</v>
      </c>
      <c r="B21" s="175" t="s">
        <v>272</v>
      </c>
      <c r="C21" s="74" t="s">
        <v>221</v>
      </c>
      <c r="D21" s="74" t="s">
        <v>232</v>
      </c>
      <c r="E21" s="70" t="s">
        <v>277</v>
      </c>
      <c r="F21" s="74" t="s">
        <v>224</v>
      </c>
      <c r="G21" s="70" t="s">
        <v>242</v>
      </c>
      <c r="H21" s="74" t="s">
        <v>236</v>
      </c>
      <c r="I21" s="74" t="s">
        <v>226</v>
      </c>
      <c r="J21" s="75" t="s">
        <v>278</v>
      </c>
    </row>
    <row r="22" spans="1:10" ht="38.25" customHeight="1">
      <c r="A22" s="174" t="s">
        <v>203</v>
      </c>
      <c r="B22" s="175" t="s">
        <v>272</v>
      </c>
      <c r="C22" s="74" t="s">
        <v>221</v>
      </c>
      <c r="D22" s="74" t="s">
        <v>232</v>
      </c>
      <c r="E22" s="70" t="s">
        <v>279</v>
      </c>
      <c r="F22" s="74" t="s">
        <v>224</v>
      </c>
      <c r="G22" s="70" t="s">
        <v>242</v>
      </c>
      <c r="H22" s="74" t="s">
        <v>236</v>
      </c>
      <c r="I22" s="74" t="s">
        <v>226</v>
      </c>
      <c r="J22" s="75" t="s">
        <v>280</v>
      </c>
    </row>
    <row r="23" spans="1:10" ht="30.75" customHeight="1">
      <c r="A23" s="174" t="s">
        <v>203</v>
      </c>
      <c r="B23" s="175" t="s">
        <v>272</v>
      </c>
      <c r="C23" s="74" t="s">
        <v>221</v>
      </c>
      <c r="D23" s="74" t="s">
        <v>246</v>
      </c>
      <c r="E23" s="70" t="s">
        <v>281</v>
      </c>
      <c r="F23" s="74" t="s">
        <v>224</v>
      </c>
      <c r="G23" s="70" t="s">
        <v>242</v>
      </c>
      <c r="H23" s="74" t="s">
        <v>236</v>
      </c>
      <c r="I23" s="74" t="s">
        <v>226</v>
      </c>
      <c r="J23" s="75" t="s">
        <v>282</v>
      </c>
    </row>
    <row r="24" spans="1:10" ht="32.25" customHeight="1">
      <c r="A24" s="174" t="s">
        <v>203</v>
      </c>
      <c r="B24" s="175" t="s">
        <v>272</v>
      </c>
      <c r="C24" s="74" t="s">
        <v>253</v>
      </c>
      <c r="D24" s="74" t="s">
        <v>254</v>
      </c>
      <c r="E24" s="70" t="s">
        <v>283</v>
      </c>
      <c r="F24" s="74" t="s">
        <v>224</v>
      </c>
      <c r="G24" s="70" t="s">
        <v>242</v>
      </c>
      <c r="H24" s="74" t="s">
        <v>236</v>
      </c>
      <c r="I24" s="74" t="s">
        <v>226</v>
      </c>
      <c r="J24" s="75" t="s">
        <v>284</v>
      </c>
    </row>
    <row r="25" spans="1:10" ht="31.15" customHeight="1">
      <c r="A25" s="174" t="s">
        <v>203</v>
      </c>
      <c r="B25" s="175" t="s">
        <v>272</v>
      </c>
      <c r="C25" s="74" t="s">
        <v>253</v>
      </c>
      <c r="D25" s="74" t="s">
        <v>254</v>
      </c>
      <c r="E25" s="70" t="s">
        <v>285</v>
      </c>
      <c r="F25" s="74" t="s">
        <v>234</v>
      </c>
      <c r="G25" s="70" t="s">
        <v>258</v>
      </c>
      <c r="H25" s="74"/>
      <c r="I25" s="74" t="s">
        <v>259</v>
      </c>
      <c r="J25" s="75" t="s">
        <v>286</v>
      </c>
    </row>
    <row r="26" spans="1:10" ht="36.85" customHeight="1">
      <c r="A26" s="174" t="s">
        <v>203</v>
      </c>
      <c r="B26" s="175" t="s">
        <v>272</v>
      </c>
      <c r="C26" s="74" t="s">
        <v>261</v>
      </c>
      <c r="D26" s="74" t="s">
        <v>262</v>
      </c>
      <c r="E26" s="70" t="s">
        <v>287</v>
      </c>
      <c r="F26" s="74" t="s">
        <v>224</v>
      </c>
      <c r="G26" s="70" t="s">
        <v>264</v>
      </c>
      <c r="H26" s="74" t="s">
        <v>236</v>
      </c>
      <c r="I26" s="74" t="s">
        <v>226</v>
      </c>
      <c r="J26" s="75" t="s">
        <v>288</v>
      </c>
    </row>
    <row r="27" spans="1:10" ht="36.85" customHeight="1">
      <c r="A27" s="174" t="s">
        <v>203</v>
      </c>
      <c r="B27" s="175" t="s">
        <v>272</v>
      </c>
      <c r="C27" s="74" t="s">
        <v>266</v>
      </c>
      <c r="D27" s="74" t="s">
        <v>267</v>
      </c>
      <c r="E27" s="70" t="s">
        <v>289</v>
      </c>
      <c r="F27" s="74" t="s">
        <v>269</v>
      </c>
      <c r="G27" s="70" t="s">
        <v>270</v>
      </c>
      <c r="H27" s="74" t="s">
        <v>236</v>
      </c>
      <c r="I27" s="74" t="s">
        <v>226</v>
      </c>
      <c r="J27" s="75" t="s">
        <v>290</v>
      </c>
    </row>
  </sheetData>
  <mergeCells count="6">
    <mergeCell ref="A2:J2"/>
    <mergeCell ref="A3:H3"/>
    <mergeCell ref="A7:A19"/>
    <mergeCell ref="A20:A27"/>
    <mergeCell ref="B7:B19"/>
    <mergeCell ref="B20:B27"/>
  </mergeCells>
  <phoneticPr fontId="4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2026-02-05T02:58:00Z</dcterms:created>
  <dcterms:modified xsi:type="dcterms:W3CDTF">2026-02-13T01:12:58Z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90EBC1BA968D4BB782E9E1BEF6333D3C_13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