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firstSheet="7" activeTab="10"/>
  </bookViews>
  <sheets>
    <sheet r:id="rId1" name="部门财务收支预算总表01-1" sheetId="1"/>
    <sheet r:id="rId2" name="部门收入预算表01-2" sheetId="2"/>
    <sheet r:id="rId3" name="部门支出预算表01-3" sheetId="3"/>
    <sheet r:id="rId4" name="部门财政拨款收支预算总表02-1" sheetId="4"/>
    <sheet r:id="rId5" name="一般公共预算支出预算表02-2" sheetId="5"/>
    <sheet r:id="rId6" name="一般公共预算“三公”经费支出预算表03" sheetId="6"/>
    <sheet r:id="rId7" name="部门基本支出预算表04" sheetId="7"/>
    <sheet r:id="rId8" name="部门项目支出预算表05-1" sheetId="8"/>
    <sheet r:id="rId9" name="部门项目支出绩效目标表05-2" sheetId="9"/>
    <sheet r:id="rId10" name="部门政府性基金预算表06" sheetId="10"/>
    <sheet r:id="rId11" name="部门政府采购预算表07" sheetId="11"/>
    <sheet r:id="rId12" name="部门政府购买服务预算表08" sheetId="12"/>
    <sheet r:id="rId13" name="省对下转移支付预算表09-1" sheetId="13"/>
    <sheet r:id="rId14" name="省对下转移支付绩效目标表09-2" sheetId="14"/>
    <sheet r:id="rId15" name="新增资产配置表10" sheetId="15"/>
    <sheet r:id="rId16" name="中央转移支付补助项目支出预算表11" sheetId="16"/>
    <sheet r:id="rId17" name="部门项目支出中期规划预算表12" sheetId="17"/>
  </sheets>
  <calcPr calcId="0" iterateCount="100" iterateDelta="0.001"/>
</workbook>
</file>

<file path=xl/sharedStrings.xml><?xml version="1.0" encoding="utf-8"?>
<sst xmlns="http://schemas.openxmlformats.org/spreadsheetml/2006/main" count="327" uniqueCount="327">
  <si>
    <t>预算01-1表</t>
  </si>
  <si>
    <t>2026年部门财务收支预算总表</t>
  </si>
  <si>
    <t>单位名称：云南省机关事务管理局省政协办公区服务中心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</si>
  <si>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</si>
  <si>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</si>
  <si>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</si>
  <si>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</si>
  <si>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</si>
  <si>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</si>
  <si>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</si>
  <si>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</si>
  <si>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</si>
  <si>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</si>
  <si>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</si>
  <si>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</si>
  <si>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</si>
  <si>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</si>
  <si>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</si>
  <si>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</si>
  <si>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</si>
  <si>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</si>
  <si>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</si>
  <si>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</si>
  <si>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</si>
  <si>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</si>
  <si>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</si>
  <si>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</si>
  <si>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</si>
  <si>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</si>
  <si>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</si>
  <si>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</si>
  <si>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</si>
  <si>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</si>
  <si>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</si>
  <si>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</si>
  <si>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</si>
  <si>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</si>
  <si>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</si>
  <si>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</si>
  <si>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</si>
  <si>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</si>
  <si>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</si>
  <si>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</si>
  <si>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</si>
  <si>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</si>
  <si>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</si>
  <si>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</si>
  <si>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</si>
  <si>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</si>
  <si>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142008</t>
  </si>
  <si>
    <t>云南省机关事务管理局省政协办公区服务中心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</si>
  <si>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</si>
  <si>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</si>
  <si>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</si>
  <si>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</si>
  <si>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</si>
  <si>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</si>
  <si>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</si>
  <si>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</si>
  <si>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</si>
  <si>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</si>
  <si>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</si>
  <si>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</si>
  <si>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</si>
  <si>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</si>
  <si>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</si>
  <si>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</si>
  <si>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</si>
  <si>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2010303</t>
  </si>
  <si>
    <t>机关服务</t>
  </si>
  <si>
    <t>2010305</t>
  </si>
  <si>
    <t>专项业务及机关事务管理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</si>
  <si>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</si>
  <si>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</si>
  <si>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</si>
  <si>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</si>
  <si>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</si>
  <si>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</si>
  <si>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</si>
  <si>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</si>
  <si>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</si>
  <si>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</si>
  <si>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</si>
  <si>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</si>
  <si>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</si>
  <si>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</si>
  <si>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</si>
  <si>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</si>
  <si>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</si>
  <si>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</si>
  <si>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</si>
  <si>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</si>
  <si>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</si>
  <si>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</si>
  <si>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</si>
  <si>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</si>
  <si>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</si>
  <si>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</si>
  <si>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</si>
  <si>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</si>
  <si>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</si>
  <si>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</si>
  <si>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</si>
  <si>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</si>
  <si>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</si>
  <si>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</si>
  <si>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</si>
  <si>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</si>
  <si>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</si>
  <si>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</si>
  <si>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</si>
  <si>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</si>
  <si>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</si>
  <si>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</si>
  <si>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</si>
  <si>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</si>
  <si>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</si>
  <si>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</si>
  <si>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</si>
  <si>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</si>
  <si>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</si>
  <si>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</si>
  <si>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</si>
  <si>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</si>
  <si>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</si>
  <si>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</si>
  <si>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</si>
  <si>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</si>
  <si>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</si>
  <si>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</si>
  <si>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</si>
  <si>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</si>
  <si>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</si>
  <si>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</si>
  <si>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</si>
  <si>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</si>
  <si>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</si>
  <si>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</si>
  <si>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</si>
  <si>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</si>
  <si>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</si>
  <si>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</si>
  <si>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</si>
  <si>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</si>
  <si>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</si>
  <si>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</si>
  <si>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</si>
  <si>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</si>
  <si>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</si>
  <si>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</si>
  <si>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</si>
  <si>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</si>
  <si>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530000210000000028670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</si>
  <si>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</si>
  <si>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</si>
  <si>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</si>
  <si>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</si>
  <si>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</si>
  <si>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</si>
  <si>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</si>
  <si>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530000210000000028685</t>
  </si>
  <si>
    <t>事业人员支出工资</t>
  </si>
  <si>
    <t>30107</t>
  </si>
  <si>
    <t>绩效工资</t>
  </si>
  <si>
    <t>530000210000000028686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</si>
  <si>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</si>
  <si>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</si>
  <si>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</si>
  <si>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</si>
  <si>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</si>
  <si>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</si>
  <si>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</si>
  <si>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</si>
  <si>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</si>
  <si>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530000210000000028688</t>
  </si>
  <si>
    <t>30113</t>
  </si>
  <si>
    <t>530000210000000028694</t>
  </si>
  <si>
    <t>公车购置及运维费</t>
  </si>
  <si>
    <t>30231</t>
  </si>
  <si>
    <t>公务用车运行维护费</t>
  </si>
  <si>
    <t>530000210000000028699</t>
  </si>
  <si>
    <t>行政人员公务交通补贴</t>
  </si>
  <si>
    <t>30239</t>
  </si>
  <si>
    <t>其他交通费用</t>
  </si>
  <si>
    <t>530000210000000028700</t>
  </si>
  <si>
    <t>工会经费</t>
  </si>
  <si>
    <t>30228</t>
  </si>
  <si>
    <t>530000210000000028701</t>
  </si>
  <si>
    <t>一般公用经费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</si>
  <si>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</si>
  <si>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</si>
  <si>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</si>
  <si>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</si>
  <si>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</si>
  <si>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</si>
  <si>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</si>
  <si>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</si>
  <si>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30299</t>
  </si>
  <si>
    <t>其他商品和服务支出</t>
  </si>
  <si>
    <t>31002</t>
  </si>
  <si>
    <t>办公设备购置</t>
  </si>
  <si>
    <t>530000231100001107424</t>
  </si>
  <si>
    <t>省政协办公区服务中心后勤服务保障非税收入支出</t>
  </si>
  <si>
    <t>30199</t>
  </si>
  <si>
    <t>其他工资福利支出</t>
  </si>
  <si>
    <t>530000241100002220768</t>
  </si>
  <si>
    <t>行政人员绩效奖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</si>
  <si>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</si>
  <si>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</si>
  <si>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</si>
  <si>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</si>
  <si>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</si>
  <si>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</si>
  <si>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*</t>
  </si>
  <si>
    <t>其他运转类</t>
  </si>
  <si>
    <t>530000231100001107496</t>
  </si>
  <si>
    <t>注：“*”为涉密项目，按规定不予公开。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</si>
  <si>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</si>
  <si>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</si>
  <si>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</si>
  <si>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</si>
  <si>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</si>
  <si>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</si>
  <si>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</si>
  <si>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</si>
  <si>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</si>
  <si>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</si>
  <si>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</si>
  <si>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</si>
  <si>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预算06表</t>
  </si>
  <si>
    <t>2026年政府性基金预算支出预算表</t>
  </si>
  <si>
    <t>政府性基金预算支出</t>
  </si>
  <si>
    <t>注：因无政府性基金预算支出预算，故公开空表。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</si>
  <si>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</si>
  <si>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</si>
  <si>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</si>
  <si>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</si>
  <si>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</si>
  <si>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</si>
  <si>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</si>
  <si>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</si>
  <si>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</si>
  <si>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</si>
  <si>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</si>
  <si>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</si>
  <si>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车辆加油、添加燃料服务</t>
  </si>
  <si>
    <t>C23120302 车辆加油、添加燃料服务</t>
  </si>
  <si>
    <t>年</t>
  </si>
  <si>
    <t>车辆维修和保养服务</t>
  </si>
  <si>
    <t>C23120301 车辆维修和保养服务</t>
  </si>
  <si>
    <t>机动车保险服务</t>
  </si>
  <si>
    <t>C1804010201 机动车保险服务</t>
  </si>
  <si>
    <t>办公椅</t>
  </si>
  <si>
    <t>A05010301 办公椅</t>
  </si>
  <si>
    <t>把</t>
  </si>
  <si>
    <t>办公桌</t>
  </si>
  <si>
    <t>A05010201 办公桌</t>
  </si>
  <si>
    <t>个</t>
  </si>
  <si>
    <t>茶几</t>
  </si>
  <si>
    <t>A05010204 茶几</t>
  </si>
  <si>
    <t>三人沙发</t>
  </si>
  <si>
    <t>A05010401 三人沙发</t>
  </si>
  <si>
    <t>文件柜</t>
  </si>
  <si>
    <t>A05010502 文件柜</t>
  </si>
  <si>
    <t>项</t>
  </si>
  <si>
    <t>预算08表</t>
  </si>
  <si>
    <t>2026年部门政府购买服务预算表</t>
  </si>
  <si>
    <t>政府购买服务项目</t>
  </si>
  <si>
    <t>政府购买服务目录</t>
  </si>
  <si>
    <t>注：因无政府购买服务预算，故公开空表。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</si>
  <si>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</si>
  <si>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</si>
  <si>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</si>
  <si>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</si>
  <si>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</si>
  <si>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</si>
  <si>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</si>
  <si>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</si>
  <si>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</si>
  <si>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</si>
  <si>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</si>
  <si>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</si>
  <si>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</si>
  <si>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</si>
  <si>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</si>
  <si>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</si>
  <si>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</si>
  <si>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</si>
  <si>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</si>
  <si>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</si>
  <si>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</si>
  <si>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</si>
  <si>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</si>
  <si>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</si>
  <si>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</si>
  <si>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注：因无省对下转移支付预算，故公开空表。</t>
  </si>
  <si>
    <t>预算09-2表</t>
  </si>
  <si>
    <t>2026年省对下转移支付绩效目标表</t>
  </si>
  <si>
    <t>说明：因无省对下转移支付预算，故公开空表。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</si>
  <si>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</si>
  <si>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</si>
  <si>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</si>
  <si>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</si>
  <si>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</si>
  <si>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</si>
  <si>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</si>
  <si>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</si>
  <si>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</si>
  <si>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</si>
  <si>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</si>
  <si>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家具和用品</t>
  </si>
  <si>
    <t>张</t>
  </si>
  <si>
    <t>沙发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</si>
  <si>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</si>
  <si>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</si>
  <si>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</si>
  <si>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</si>
  <si>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说明：因无中央转移支付补助项目支出预算，故公开空表。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</si>
  <si>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</si>
  <si>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</si>
  <si>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</si>
  <si>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</si>
  <si>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</si>
  <si>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</si>
  <si>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229 其他运转类</t>
  </si>
  <si>
    <t>本级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</si>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</sst>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0" formatCode="_ &quot;￥&quot;* #,##0_ ;_ &quot;￥&quot;* \-#,##0_ ;_ &quot;￥&quot;* &quot;-&quot;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yyyy\-mm\-dd\ hh:mm:ss"/>
    <numFmt numFmtId="174" formatCode="_ * #,##0.00_ ;_ * \-#,##0.00_ ;_ * &quot;-&quot;??_ ;_ @_ "/>
    <numFmt numFmtId="175" formatCode="yyyy\-mm\-dd"/>
    <numFmt numFmtId="176" formatCode="#,##0.00;\-#,##0.00;;@"/>
    <numFmt numFmtId="178" formatCode="hh:mm:ss"/>
    <numFmt numFmtId="179" formatCode="#,##0;\-#,##0;;@"/>
  </numFmts>
  <fonts count="40">
    <font>
      <sz val="11"/>
      <color theme="1"/>
      <name val="Calibri"/>
      <scheme val="minor"/>
    </font>
    <font>
      <sz val="11"/>
      <color theme="1"/>
      <name val="宋体"/>
      <scheme val="minor"/>
    </font>
    <font>
      <sz val="11"/>
      <color rgb="FF3F3F76"/>
      <name val="宋体"/>
      <scheme val="minor"/>
    </font>
    <font>
      <sz val="9"/>
      <color auto="1"/>
      <name val="宋体"/>
    </font>
    <font>
      <sz val="11"/>
      <color rgb="FF9C0006"/>
      <name val="宋体"/>
      <scheme val="minor"/>
    </font>
    <font>
      <sz val="11"/>
      <color theme="0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b/>
      <sz val="11"/>
      <color theme="3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6500"/>
      <name val="宋体"/>
      <scheme val="minor"/>
    </font>
    <font>
      <sz val="10"/>
      <color rgb="FF000000"/>
      <name val="宋体"/>
    </font>
    <font>
      <b/>
      <sz val="21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9"/>
      <color theme="1"/>
      <name val="宋体"/>
    </font>
    <font>
      <b/>
      <sz val="23"/>
      <color rgb="FF000000"/>
      <name val="宋体"/>
    </font>
    <font>
      <b/>
      <sz val="19.5"/>
      <color auto="1"/>
      <name val="宋体"/>
    </font>
    <font>
      <sz val="10.5"/>
      <color auto="1"/>
      <name val="宋体"/>
    </font>
    <font>
      <sz val="9"/>
      <color auto="1"/>
      <name val="SimSun"/>
    </font>
    <font>
      <b/>
      <sz val="22"/>
      <color rgb="FF000000"/>
      <name val="宋体"/>
    </font>
    <font>
      <sz val="10.5"/>
      <color rgb="FF000000"/>
      <name val="宋体"/>
    </font>
    <font>
      <sz val="11"/>
      <color theme="1"/>
      <name val="宋体"/>
    </font>
    <font>
      <sz val="9.75"/>
      <color rgb="FF000000"/>
      <name val="SimSun"/>
    </font>
    <font>
      <b/>
      <sz val="18"/>
      <color rgb="FF000000"/>
      <name val="SimSun"/>
    </font>
    <font>
      <sz val="12"/>
      <color rgb="FF000000"/>
      <name val="宋体"/>
    </font>
    <font>
      <b/>
      <sz val="20"/>
      <color rgb="FF000000"/>
      <name val="宋体"/>
    </font>
    <font>
      <b/>
      <sz val="11"/>
      <color rgb="FF000000"/>
      <name val="宋体"/>
    </font>
    <font>
      <b/>
      <sz val="9"/>
      <color rgb="FF000000"/>
      <name val="宋体"/>
    </font>
    <font>
      <sz val="10"/>
      <color theme="1"/>
      <name val="宋体"/>
    </font>
  </fonts>
  <fills count="33">
    <fill>
      <patternFill patternType="none"/>
    </fill>
    <fill>
      <patternFill patternType="gray125"/>
    </fill>
    <fill>
      <patternFill patternType="solid">
        <fgColor theme="6" tint="0.8"/>
      </patternFill>
    </fill>
    <fill>
      <patternFill patternType="solid">
        <fgColor rgb="FFFFCC99"/>
      </patternFill>
    </fill>
    <fill>
      <patternFill patternType="solid">
        <fgColor theme="6" tint="0.6"/>
      </patternFill>
    </fill>
    <fill>
      <patternFill patternType="solid">
        <fgColor rgb="FFFFC7CE"/>
      </patternFill>
    </fill>
    <fill>
      <patternFill patternType="solid">
        <fgColor theme="6" tint="0.4"/>
      </patternFill>
    </fill>
    <fill>
      <patternFill patternType="solid">
        <fgColor rgb="FFFFFFCC"/>
      </patternFill>
    </fill>
    <fill>
      <patternFill patternType="solid">
        <fgColor theme="5" tint="0.4"/>
      </patternFill>
    </fill>
    <fill>
      <patternFill patternType="solid">
        <fgColor theme="4" tint="0.4"/>
      </patternFill>
    </fill>
    <fill>
      <patternFill patternType="solid">
        <fgColor theme="7" tint="0.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8"/>
      </patternFill>
    </fill>
    <fill>
      <patternFill patternType="solid">
        <fgColor theme="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8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22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56">
    <xf numFmtId="0" fontId="0" fillId="0" borderId="0"/>
    <xf numFmtId="170" fontId="1" fillId="0" borderId="0" applyFont="0" applyFill="0" applyBorder="0" applyAlignment="0" applyProtection="0">
      <alignment horizontal="general" vertical="center"/>
    </xf>
    <xf numFmtId="0" fontId="1" fillId="2" borderId="0" applyBorder="0" applyNumberFormat="0" applyAlignment="0" applyProtection="0">
      <alignment horizontal="general" vertical="center"/>
    </xf>
    <xf numFmtId="0" fontId="2" fillId="3" borderId="1" applyNumberFormat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173" fontId="3" fillId="0" borderId="2">
      <alignment horizontal="right" vertical="center"/>
    </xf>
    <xf numFmtId="0" fontId="1" fillId="4" borderId="0" applyBorder="0" applyNumberFormat="0" applyAlignment="0" applyProtection="0">
      <alignment horizontal="general" vertical="center"/>
    </xf>
    <xf numFmtId="0" fontId="4" fillId="5" borderId="0" applyBorder="0" applyNumberFormat="0" applyAlignment="0" applyProtection="0">
      <alignment horizontal="general" vertical="center"/>
    </xf>
    <xf numFmtId="174" fontId="1" fillId="0" borderId="0" applyFont="0" applyFill="0" applyBorder="0" applyAlignment="0" applyProtection="0">
      <alignment horizontal="general" vertical="center"/>
    </xf>
    <xf numFmtId="0" fontId="5" fillId="6" borderId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175" fontId="3" fillId="0" borderId="2">
      <alignment horizontal="right" vertical="center"/>
    </xf>
    <xf numFmtId="0" fontId="7" fillId="0" borderId="0" applyFill="0" applyBorder="0" applyNumberFormat="0" applyAlignment="0" applyProtection="0">
      <alignment horizontal="general" vertical="center"/>
    </xf>
    <xf numFmtId="0" fontId="1" fillId="7" borderId="3" applyFont="0" applyNumberFormat="0" applyAlignment="0" applyProtection="0">
      <alignment horizontal="general" vertical="center"/>
    </xf>
    <xf numFmtId="0" fontId="5" fillId="8" borderId="0" applyBorder="0" applyNumberFormat="0" applyAlignment="0" applyProtection="0">
      <alignment horizontal="general" vertical="center"/>
    </xf>
    <xf numFmtId="0" fontId="8" fillId="0" borderId="0" applyFill="0" applyBorder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0" borderId="0" applyFill="0" applyBorder="0" applyNumberFormat="0" applyAlignment="0" applyProtection="0">
      <alignment horizontal="general" vertical="center"/>
    </xf>
    <xf numFmtId="0" fontId="11" fillId="0" borderId="0" applyFill="0" applyBorder="0" applyNumberFormat="0" applyAlignment="0" applyProtection="0">
      <alignment horizontal="general" vertical="center"/>
    </xf>
    <xf numFmtId="0" fontId="12" fillId="0" borderId="4" applyFill="0" applyNumberFormat="0" applyAlignment="0" applyProtection="0">
      <alignment horizontal="general" vertical="center"/>
    </xf>
    <xf numFmtId="0" fontId="13" fillId="0" borderId="4" applyFill="0" applyNumberFormat="0" applyAlignment="0" applyProtection="0">
      <alignment horizontal="general" vertical="center"/>
    </xf>
    <xf numFmtId="0" fontId="5" fillId="9" borderId="0" applyBorder="0" applyNumberFormat="0" applyAlignment="0" applyProtection="0">
      <alignment horizontal="general" vertical="center"/>
    </xf>
    <xf numFmtId="0" fontId="8" fillId="0" borderId="5" applyFill="0" applyNumberFormat="0" applyAlignment="0" applyProtection="0">
      <alignment horizontal="general" vertical="center"/>
    </xf>
    <xf numFmtId="0" fontId="5" fillId="10" borderId="0" applyBorder="0" applyNumberFormat="0" applyAlignment="0" applyProtection="0">
      <alignment horizontal="general" vertical="center"/>
    </xf>
    <xf numFmtId="0" fontId="14" fillId="11" borderId="6" applyNumberFormat="0" applyAlignment="0" applyProtection="0">
      <alignment horizontal="general" vertical="center"/>
    </xf>
    <xf numFmtId="0" fontId="15" fillId="11" borderId="1" applyNumberFormat="0" applyAlignment="0" applyProtection="0">
      <alignment horizontal="general" vertical="center"/>
    </xf>
    <xf numFmtId="0" fontId="16" fillId="12" borderId="7" applyNumberFormat="0" applyAlignment="0" applyProtection="0">
      <alignment horizontal="general" vertical="center"/>
    </xf>
    <xf numFmtId="0" fontId="1" fillId="13" borderId="0" applyBorder="0" applyNumberFormat="0" applyAlignment="0" applyProtection="0">
      <alignment horizontal="general" vertical="center"/>
    </xf>
    <xf numFmtId="0" fontId="5" fillId="14" borderId="0" applyBorder="0" applyNumberFormat="0" applyAlignment="0" applyProtection="0">
      <alignment horizontal="general" vertical="center"/>
    </xf>
    <xf numFmtId="0" fontId="17" fillId="0" borderId="8" applyFill="0" applyNumberFormat="0" applyAlignment="0" applyProtection="0">
      <alignment horizontal="general" vertical="center"/>
    </xf>
    <xf numFmtId="0" fontId="18" fillId="0" borderId="9" applyFill="0" applyNumberFormat="0" applyAlignment="0" applyProtection="0">
      <alignment horizontal="general" vertical="center"/>
    </xf>
    <xf numFmtId="0" fontId="19" fillId="15" borderId="0" applyBorder="0" applyNumberFormat="0" applyAlignment="0" applyProtection="0">
      <alignment horizontal="general" vertical="center"/>
    </xf>
    <xf numFmtId="0" fontId="20" fillId="16" borderId="0" applyBorder="0" applyNumberFormat="0" applyAlignment="0" applyProtection="0">
      <alignment horizontal="general" vertical="center"/>
    </xf>
    <xf numFmtId="10" fontId="3" fillId="0" borderId="2">
      <alignment horizontal="right" vertical="center"/>
    </xf>
    <xf numFmtId="0" fontId="1" fillId="17" borderId="0" applyBorder="0" applyNumberFormat="0" applyAlignment="0" applyProtection="0">
      <alignment horizontal="general" vertical="center"/>
    </xf>
    <xf numFmtId="0" fontId="5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" fillId="20" borderId="0" applyBorder="0" applyNumberFormat="0" applyAlignment="0" applyProtection="0">
      <alignment horizontal="general" vertical="center"/>
    </xf>
    <xf numFmtId="0" fontId="1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5" fillId="23" borderId="0" applyBorder="0" applyNumberFormat="0" applyAlignment="0" applyProtection="0">
      <alignment horizontal="general" vertical="center"/>
    </xf>
    <xf numFmtId="0" fontId="5" fillId="24" borderId="0" applyBorder="0" applyNumberFormat="0" applyAlignment="0" applyProtection="0">
      <alignment horizontal="general" vertical="center"/>
    </xf>
    <xf numFmtId="0" fontId="1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5" fillId="27" borderId="0" applyBorder="0" applyNumberFormat="0" applyAlignment="0" applyProtection="0">
      <alignment horizontal="general" vertical="center"/>
    </xf>
    <xf numFmtId="0" fontId="1" fillId="28" borderId="0" applyBorder="0" applyNumberFormat="0" applyAlignment="0" applyProtection="0">
      <alignment horizontal="general" vertical="center"/>
    </xf>
    <xf numFmtId="0" fontId="5" fillId="29" borderId="0" applyBorder="0" applyNumberFormat="0" applyAlignment="0" applyProtection="0">
      <alignment horizontal="general" vertical="center"/>
    </xf>
    <xf numFmtId="0" fontId="5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5" fillId="32" borderId="0" applyBorder="0" applyNumberFormat="0" applyAlignment="0" applyProtection="0">
      <alignment horizontal="general" vertical="center"/>
    </xf>
    <xf numFmtId="176" fontId="3" fillId="0" borderId="2">
      <alignment horizontal="right" vertical="center"/>
    </xf>
    <xf numFmtId="49" fontId="3" fillId="0" borderId="2">
      <alignment horizontal="left" vertical="center" wrapText="1"/>
    </xf>
    <xf numFmtId="178" fontId="3" fillId="0" borderId="2">
      <alignment horizontal="right" vertical="center"/>
    </xf>
    <xf numFmtId="179" fontId="3" fillId="0" borderId="2">
      <alignment horizontal="right" vertical="center"/>
    </xf>
  </cellStyleXfs>
  <cellXfs count="180">
    <xf numFmtId="0" fontId="0" fillId="0" borderId="0" xfId="0"/>
    <xf numFmtId="0" fontId="23" fillId="0" borderId="0" xfId="0" applyFont="1" applyAlignment="1">
      <alignment horizontal="right" vertical="top"/>
    </xf>
    <xf numFmtId="0" fontId="3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4" fontId="23" fillId="0" borderId="2" xfId="0" applyFont="1" applyBorder="1" applyNumberFormat="1" applyAlignment="1">
      <alignment horizontal="right" vertical="center"/>
    </xf>
    <xf numFmtId="49" fontId="25" fillId="0" borderId="2" xfId="53" applyFont="1">
      <alignment horizontal="left" vertical="center" wrapText="1"/>
    </xf>
    <xf numFmtId="4" fontId="23" fillId="0" borderId="2" xfId="0" applyFont="1" applyBorder="1" applyNumberFormat="1" applyAlignment="1" applyProtection="1">
      <alignment horizontal="right" vertical="center"/>
      <protection locked="0"/>
    </xf>
    <xf numFmtId="0" fontId="23" fillId="0" borderId="15" xfId="0" applyFont="1" applyBorder="1" applyAlignment="1">
      <alignment horizontal="left" vertical="center"/>
    </xf>
    <xf numFmtId="0" fontId="38" fillId="0" borderId="15" xfId="0" applyFont="1" applyBorder="1" applyAlignment="1">
      <alignment horizontal="center" vertical="center"/>
    </xf>
    <xf numFmtId="4" fontId="38" fillId="0" borderId="2" xfId="0" applyFont="1" applyBorder="1" applyNumberFormat="1" applyAlignment="1">
      <alignment horizontal="right" vertical="center"/>
    </xf>
    <xf numFmtId="0" fontId="38" fillId="0" borderId="2" xfId="0" applyFont="1" applyBorder="1" applyAlignment="1">
      <alignment horizontal="center" vertical="center"/>
    </xf>
    <xf numFmtId="0" fontId="38" fillId="0" borderId="15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176" fontId="38" fillId="0" borderId="2" xfId="0" applyFont="1" applyBorder="1" applyNumberFormat="1" applyAlignment="1">
      <alignment horizontal="right" vertical="center"/>
    </xf>
    <xf numFmtId="0" fontId="25" fillId="0" borderId="15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38" fillId="0" borderId="15" xfId="0" applyFont="1" applyBorder="1" applyAlignment="1" applyProtection="1">
      <alignment horizontal="center" vertical="center"/>
      <protection locked="0"/>
    </xf>
    <xf numFmtId="4" fontId="38" fillId="0" borderId="2" xfId="0" applyFont="1" applyBorder="1" applyNumberFormat="1" applyAlignment="1" applyProtection="1">
      <alignment horizontal="right" vertical="center"/>
      <protection locked="0"/>
    </xf>
    <xf numFmtId="176" fontId="25" fillId="0" borderId="0" xfId="52" applyFont="1" applyBorder="1">
      <alignment horizontal="right" vertical="center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24" fillId="0" borderId="0" xfId="0" applyFont="1"/>
    <xf numFmtId="0" fontId="24" fillId="0" borderId="0" xfId="0" applyFont="1" applyProtection="1">
      <protection locked="0"/>
    </xf>
    <xf numFmtId="0" fontId="21" fillId="0" borderId="0" xfId="0" applyFont="1" applyAlignment="1" applyProtection="1">
      <alignment horizontal="right" vertical="top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>
      <alignment horizontal="left" vertical="center" wrapText="1"/>
    </xf>
    <xf numFmtId="176" fontId="25" fillId="0" borderId="2" xfId="52" applyFont="1">
      <alignment horizontal="right" vertical="center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right" vertical="center"/>
    </xf>
    <xf numFmtId="0" fontId="23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1" fillId="0" borderId="0" xfId="0" applyFont="1" applyAlignment="1">
      <alignment horizontal="right" vertical="top"/>
    </xf>
    <xf numFmtId="0" fontId="24" fillId="0" borderId="1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>
      <alignment horizontal="left" vertical="center" wrapText="1" indent="1"/>
    </xf>
    <xf numFmtId="0" fontId="23" fillId="0" borderId="2" xfId="0" applyFont="1" applyBorder="1" applyAlignment="1">
      <alignment horizontal="left" vertical="center" wrapText="1" indent="2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>
      <alignment horizontal="center" vertical="center" wrapText="1"/>
    </xf>
    <xf numFmtId="0" fontId="38" fillId="0" borderId="2" xfId="0" applyFont="1" applyBorder="1" applyAlignment="1">
      <alignment vertical="center"/>
    </xf>
    <xf numFmtId="49" fontId="38" fillId="0" borderId="2" xfId="53" applyFont="1">
      <alignment horizontal="left" vertical="center" wrapText="1"/>
    </xf>
    <xf numFmtId="0" fontId="25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38" fillId="0" borderId="2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vertical="top"/>
    </xf>
    <xf numFmtId="0" fontId="22" fillId="0" borderId="0" xfId="0" applyFont="1" applyAlignment="1">
      <alignment horizontal="center" vertical="center"/>
    </xf>
    <xf numFmtId="49" fontId="24" fillId="0" borderId="11" xfId="0" applyFont="1" applyBorder="1" applyNumberFormat="1" applyAlignment="1">
      <alignment horizontal="center" vertical="center" wrapText="1"/>
    </xf>
    <xf numFmtId="49" fontId="24" fillId="0" borderId="13" xfId="0" applyFont="1" applyBorder="1" applyNumberFormat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4" fillId="0" borderId="15" xfId="0" applyFont="1" applyBorder="1" applyNumberFormat="1" applyAlignment="1">
      <alignment horizontal="center" vertical="center"/>
    </xf>
    <xf numFmtId="49" fontId="24" fillId="0" borderId="19" xfId="0" applyFont="1" applyBorder="1" applyNumberFormat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49" fontId="24" fillId="0" borderId="2" xfId="0" applyFont="1" applyBorder="1" applyNumberForma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right" vertical="top" wrapText="1"/>
    </xf>
    <xf numFmtId="0" fontId="34" fillId="0" borderId="0" xfId="0" applyFont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" fontId="23" fillId="0" borderId="11" xfId="0" applyFont="1" applyBorder="1" applyNumberFormat="1" applyAlignment="1">
      <alignment horizontal="right" vertical="center"/>
    </xf>
    <xf numFmtId="49" fontId="21" fillId="0" borderId="0" xfId="0" applyFont="1" applyNumberFormat="1"/>
    <xf numFmtId="0" fontId="24" fillId="0" borderId="0" xfId="0" applyFont="1" applyAlignment="1">
      <alignment horizontal="left" vertical="center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top"/>
    </xf>
    <xf numFmtId="49" fontId="25" fillId="0" borderId="2" xfId="0" applyFont="1" applyBorder="1" applyNumberFormat="1" applyAlignment="1">
      <alignment horizontal="left" vertical="center" wrapText="1"/>
    </xf>
    <xf numFmtId="49" fontId="25" fillId="0" borderId="2" xfId="53" applyFont="1" applyAlignment="1">
      <alignment horizontal="left" vertical="center" wrapText="1" indent="1"/>
    </xf>
    <xf numFmtId="49" fontId="25" fillId="0" borderId="2" xfId="53" applyFont="1" applyAlignment="1">
      <alignment horizontal="left" vertical="center" wrapText="1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2" fillId="0" borderId="10" xfId="0" applyFont="1" applyBorder="1" applyAlignment="1">
      <alignment horizontal="center" vertical="center" wrapText="1"/>
    </xf>
    <xf numFmtId="49" fontId="25" fillId="0" borderId="2" xfId="53" applyFont="1" applyAlignment="1">
      <alignment horizontal="center" vertical="center" wrapText="1"/>
    </xf>
    <xf numFmtId="4" fontId="23" fillId="0" borderId="2" xfId="0" applyFont="1" applyBorder="1" applyNumberFormat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31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</xf>
    <xf numFmtId="0" fontId="23" fillId="0" borderId="0" xfId="0" applyFont="1" applyAlignment="1" applyProtection="1">
      <alignment horizontal="right" vertical="top"/>
      <protection locked="0"/>
    </xf>
    <xf numFmtId="0" fontId="24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right" vertical="center"/>
    </xf>
    <xf numFmtId="0" fontId="23" fillId="0" borderId="15" xfId="0" applyFont="1" applyBorder="1" applyAlignment="1">
      <alignment horizontal="left" vertical="center" wrapText="1" indent="1"/>
    </xf>
    <xf numFmtId="0" fontId="23" fillId="0" borderId="19" xfId="0" applyFont="1" applyBorder="1" applyAlignment="1">
      <alignment horizontal="center" vertical="center" wrapText="1"/>
    </xf>
    <xf numFmtId="179" fontId="25" fillId="0" borderId="2" xfId="55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left" vertical="center"/>
    </xf>
    <xf numFmtId="0" fontId="1" fillId="0" borderId="0" xfId="0" applyAlignment="1">
      <alignment horizontal="left" vertical="center"/>
    </xf>
    <xf numFmtId="0" fontId="23" fillId="0" borderId="0" xfId="0" applyFont="1" applyAlignment="1" applyProtection="1">
      <alignment vertical="top" wrapText="1"/>
      <protection locked="0"/>
    </xf>
    <xf numFmtId="0" fontId="23" fillId="0" borderId="0" xfId="0" applyFont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 applyProtection="1">
      <alignment horizontal="right" vertical="top" wrapText="1"/>
      <protection locked="0"/>
    </xf>
    <xf numFmtId="0" fontId="23" fillId="0" borderId="0" xfId="0" applyFont="1" applyAlignment="1">
      <alignment horizontal="right" vertical="top" wrapText="1"/>
    </xf>
    <xf numFmtId="4" fontId="23" fillId="0" borderId="19" xfId="0" applyFont="1" applyBorder="1" applyNumberFormat="1" applyAlignment="1" applyProtection="1">
      <alignment horizontal="right" vertical="center"/>
      <protection locked="0"/>
    </xf>
    <xf numFmtId="0" fontId="23" fillId="0" borderId="19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176" fontId="25" fillId="0" borderId="2" xfId="0" applyFont="1" applyBorder="1" applyNumberFormat="1" applyAlignment="1">
      <alignment horizontal="right" vertical="center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>
      <alignment horizontal="left" vertical="center" wrapText="1"/>
    </xf>
    <xf numFmtId="49" fontId="3" fillId="0" borderId="0" xfId="53" applyBorder="1">
      <alignment horizontal="left" vertical="center" wrapText="1"/>
    </xf>
    <xf numFmtId="49" fontId="3" fillId="0" borderId="0" xfId="53" applyBorder="1" applyAlignment="1">
      <alignment horizontal="right" vertical="center" wrapText="1"/>
    </xf>
    <xf numFmtId="49" fontId="27" fillId="0" borderId="0" xfId="53" applyFont="1" applyBorder="1" applyAlignment="1">
      <alignment horizontal="center" vertical="center" wrapText="1"/>
    </xf>
    <xf numFmtId="49" fontId="28" fillId="0" borderId="2" xfId="53" applyFont="1" applyAlignment="1">
      <alignment horizontal="center" vertical="center" wrapText="1"/>
    </xf>
    <xf numFmtId="49" fontId="29" fillId="0" borderId="2" xfId="53" applyAlignment="1">
      <alignment horizontal="center" vertical="center" wrapText="1"/>
    </xf>
    <xf numFmtId="49" fontId="28" fillId="0" borderId="2" xfId="53" applyFont="1">
      <alignment horizontal="left" vertical="center" wrapText="1"/>
    </xf>
    <xf numFmtId="179" fontId="3" fillId="0" borderId="2" xfId="55">
      <alignment horizontal="right" vertical="center"/>
    </xf>
    <xf numFmtId="176" fontId="3" fillId="0" borderId="2" xfId="52">
      <alignment horizontal="right" vertical="center"/>
    </xf>
    <xf numFmtId="179" fontId="3" fillId="0" borderId="2" xfId="0" applyFont="1" applyBorder="1" applyNumberFormat="1" applyAlignment="1">
      <alignment horizontal="left" vertical="center"/>
    </xf>
    <xf numFmtId="176" fontId="3" fillId="0" borderId="2" xfId="0" applyFont="1" applyBorder="1" applyNumberFormat="1" applyAlignment="1">
      <alignment horizontal="left" vertical="center"/>
    </xf>
    <xf numFmtId="0" fontId="23" fillId="0" borderId="2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</cellXfs>
  <cellStyles count="57">
    <cellStyle name="Normal" xfId="0" builtinId="0"/>
    <cellStyle name="货币[0]" xfId="1"/>
    <cellStyle name="20% - 强调文字颜色 3" xfId="2"/>
    <cellStyle name="输入" xfId="3"/>
    <cellStyle name="货币" xfId="4"/>
    <cellStyle name="千位分隔[0]" xfId="5"/>
    <cellStyle name="DateTimeStyle" xfId="6"/>
    <cellStyle name="40% - 强调文字颜色 3" xfId="7"/>
    <cellStyle name="差" xfId="8"/>
    <cellStyle name="千位分隔" xfId="9"/>
    <cellStyle name="60% - 强调文字颜色 3" xfId="10"/>
    <cellStyle name="超链接" xfId="11"/>
    <cellStyle name="百分比" xfId="12"/>
    <cellStyle name="DateStyle" xfId="13"/>
    <cellStyle name="已访问的超链接" xfId="14"/>
    <cellStyle name="注释" xfId="15"/>
    <cellStyle name="60% - 强调文字颜色 2" xfId="16"/>
    <cellStyle name="标题 4" xfId="17"/>
    <cellStyle name="警告文本" xfId="18"/>
    <cellStyle name="标题" xfId="19"/>
    <cellStyle name="解释性文本" xfId="20"/>
    <cellStyle name="标题 1" xfId="21"/>
    <cellStyle name="标题 2" xfId="22"/>
    <cellStyle name="60% - 强调文字颜色 1" xfId="23"/>
    <cellStyle name="标题 3" xfId="24"/>
    <cellStyle name="60% - 强调文字颜色 4" xfId="25"/>
    <cellStyle name="输出" xfId="26"/>
    <cellStyle name="计算" xfId="27"/>
    <cellStyle name="检查单元格" xfId="28"/>
    <cellStyle name="20% - 强调文字颜色 6" xfId="29"/>
    <cellStyle name="强调文字颜色 2" xfId="30"/>
    <cellStyle name="链接单元格" xfId="31"/>
    <cellStyle name="汇总" xfId="32"/>
    <cellStyle name="好" xfId="33"/>
    <cellStyle name="适中" xfId="34"/>
    <cellStyle name="PercentStyle" xfId="35"/>
    <cellStyle name="20% - 强调文字颜色 5" xfId="36"/>
    <cellStyle name="强调文字颜色 1" xfId="37"/>
    <cellStyle name="20% - 强调文字颜色 1" xfId="38"/>
    <cellStyle name="40% - 强调文字颜色 1" xfId="39"/>
    <cellStyle name="20% - 强调文字颜色 2" xfId="40"/>
    <cellStyle name="40% - 强调文字颜色 2" xfId="41"/>
    <cellStyle name="强调文字颜色 3" xfId="42"/>
    <cellStyle name="强调文字颜色 4" xfId="43"/>
    <cellStyle name="20% - 强调文字颜色 4" xfId="44"/>
    <cellStyle name="40% - 强调文字颜色 4" xfId="45"/>
    <cellStyle name="强调文字颜色 5" xfId="46"/>
    <cellStyle name="40% - 强调文字颜色 5" xfId="47"/>
    <cellStyle name="60% - 强调文字颜色 5" xfId="48"/>
    <cellStyle name="强调文字颜色 6" xfId="49"/>
    <cellStyle name="40% - 强调文字颜色 6" xfId="50"/>
    <cellStyle name="60% - 强调文字颜色 6" xfId="51"/>
    <cellStyle name="NumberStyle" xfId="52"/>
    <cellStyle name="TextStyle" xfId="53"/>
    <cellStyle name="MoneyStyle" xfId="52"/>
    <cellStyle name="TimeStyle" xfId="54"/>
    <cellStyle name="IntegralNumberStyle" xfId="5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haredStrings" Target="sharedStrings.xml"/><Relationship Id="rId19" Type="http://schemas.openxmlformats.org/officeDocument/2006/relationships/styles" Target="styles.xml"/><Relationship Id="rId2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49219EA-0706-8A04-E8C9-DFB2132C4EFF}" mc:Ignorable="x14ac xr xr2 xr3">
  <sheetPr>
    <outlinePr summaryRight="0"/>
  </sheetPr>
  <dimension ref="A1:D21"/>
  <sheetViews>
    <sheetView showZeros="0" topLeftCell="A1" workbookViewId="0">
      <selection activeCell="A3" sqref="A3:B3"/>
    </sheetView>
  </sheetViews>
  <sheetFormatPr defaultRowHeight="14.25" defaultColWidth="8.00390625" customHeight="1"/>
  <cols>
    <col min="1" max="1" width="39.57421875" customWidth="1"/>
    <col min="2" max="2" width="46.28125" customWidth="1"/>
    <col min="3" max="3" width="40.421875" customWidth="1"/>
    <col min="4" max="4" width="50.140625" customWidth="1"/>
  </cols>
  <sheetData>
    <row r="1" ht="12" customHeight="1">
      <c r="D1" s="1" t="s">
        <v>0</v>
      </c>
    </row>
    <row r="2" ht="36" customHeight="1">
      <c r="A2" s="2" t="s">
        <v>1</v>
      </c>
      <c r="B2" s="3"/>
      <c r="C2" s="3"/>
      <c r="D2" s="3"/>
    </row>
    <row r="3" ht="20.25" customHeight="1">
      <c r="A3" s="4" t="str">
        <f>"单位名称："&amp;"云南省机关事务管理局省政协办公区服务中心"</f>
        <v>单位名称：云南省机关事务管理局省政协办公区服务中心</v>
      </c>
      <c r="B3" s="5"/>
      <c r="C3" s="5"/>
      <c r="D3" s="6" t="s">
        <v>3</v>
      </c>
    </row>
    <row r="4" ht="19.5" customHeight="1">
      <c r="A4" s="7" t="s">
        <v>4</v>
      </c>
      <c r="B4" s="8"/>
      <c r="C4" s="7" t="s">
        <v>5</v>
      </c>
      <c r="D4" s="8"/>
    </row>
    <row r="5" ht="19.5" customHeight="1">
      <c r="A5" s="9" t="s">
        <v>6</v>
      </c>
      <c r="B5" s="9" t="s">
        <v>7</v>
      </c>
      <c r="C5" s="9" t="s">
        <v>8</v>
      </c>
      <c r="D5" s="9" t="s">
        <v>7</v>
      </c>
    </row>
    <row r="6" ht="19.5" customHeight="1">
      <c r="A6" s="10"/>
      <c r="B6" s="10"/>
      <c r="C6" s="10"/>
      <c r="D6" s="10"/>
    </row>
    <row r="7" ht="25.5" customHeight="1">
      <c r="A7" s="11" t="s">
        <v>9</v>
      </c>
      <c r="B7" s="12">
        <v>18638279.53</v>
      </c>
      <c r="C7" s="13" t="str">
        <f>"一"&amp;"、"&amp;"一般公共服务支出"</f>
        <v>一、一般公共服务支出</v>
      </c>
      <c r="D7" s="12">
        <v>15087268.01</v>
      </c>
    </row>
    <row r="8" ht="25.5" customHeight="1">
      <c r="A8" s="11" t="s">
        <v>11</v>
      </c>
      <c r="B8" s="12"/>
      <c r="C8" s="13" t="str">
        <f>"二"&amp;"、"&amp;"社会保障和就业支出"</f>
        <v>二、社会保障和就业支出</v>
      </c>
      <c r="D8" s="12">
        <v>1317129.39</v>
      </c>
    </row>
    <row r="9" ht="25.5" customHeight="1">
      <c r="A9" s="11" t="s">
        <v>13</v>
      </c>
      <c r="B9" s="12"/>
      <c r="C9" s="13" t="str">
        <f>"三"&amp;"、"&amp;"卫生健康支出"</f>
        <v>三、卫生健康支出</v>
      </c>
      <c r="D9" s="12">
        <v>1237985.44</v>
      </c>
    </row>
    <row r="10" ht="25.5" customHeight="1">
      <c r="A10" s="11" t="s">
        <v>15</v>
      </c>
      <c r="B10" s="14"/>
      <c r="C10" s="13" t="str">
        <f>"四"&amp;"、"&amp;"住房保障支出"</f>
        <v>四、住房保障支出</v>
      </c>
      <c r="D10" s="12">
        <v>995896.69</v>
      </c>
    </row>
    <row r="11" ht="25.5" customHeight="1">
      <c r="A11" s="11" t="s">
        <v>17</v>
      </c>
      <c r="B11" s="12"/>
      <c r="C11" s="13"/>
      <c r="D11" s="12"/>
    </row>
    <row r="12" ht="25.5" customHeight="1">
      <c r="A12" s="11" t="s">
        <v>18</v>
      </c>
      <c r="B12" s="14"/>
      <c r="C12" s="13"/>
      <c r="D12" s="12"/>
    </row>
    <row r="13" ht="25.5" customHeight="1">
      <c r="A13" s="11" t="s">
        <v>19</v>
      </c>
      <c r="B13" s="14"/>
      <c r="C13" s="13"/>
      <c r="D13" s="12"/>
    </row>
    <row r="14" ht="25.5" customHeight="1">
      <c r="A14" s="11" t="s">
        <v>20</v>
      </c>
      <c r="B14" s="14"/>
      <c r="C14" s="13"/>
      <c r="D14" s="12"/>
    </row>
    <row r="15" ht="25.5" customHeight="1">
      <c r="A15" s="15" t="s">
        <v>21</v>
      </c>
      <c r="B15" s="14"/>
      <c r="C15" s="13"/>
      <c r="D15" s="12"/>
    </row>
    <row r="16" ht="25.5" customHeight="1">
      <c r="A16" s="15" t="s">
        <v>22</v>
      </c>
      <c r="B16" s="12"/>
      <c r="C16" s="13"/>
      <c r="D16" s="12"/>
    </row>
    <row r="17" ht="25.5" customHeight="1">
      <c r="A17" s="16" t="s">
        <v>23</v>
      </c>
      <c r="B17" s="17">
        <v>18638279.53</v>
      </c>
      <c r="C17" s="18" t="s">
        <v>24</v>
      </c>
      <c r="D17" s="17">
        <v>18638279.53</v>
      </c>
    </row>
    <row r="18" ht="25.5" customHeight="1">
      <c r="A18" s="19" t="s">
        <v>25</v>
      </c>
      <c r="B18" s="17"/>
      <c r="C18" s="20" t="s">
        <v>26</v>
      </c>
      <c r="D18" s="21"/>
    </row>
    <row r="19" ht="25.5" customHeight="1">
      <c r="A19" s="22" t="s">
        <v>27</v>
      </c>
      <c r="B19" s="12"/>
      <c r="C19" s="23" t="s">
        <v>27</v>
      </c>
      <c r="D19" s="14"/>
    </row>
    <row r="20" ht="25.5" customHeight="1">
      <c r="A20" s="22" t="s">
        <v>28</v>
      </c>
      <c r="B20" s="12"/>
      <c r="C20" s="23" t="s">
        <v>28</v>
      </c>
      <c r="D20" s="14"/>
    </row>
    <row r="21" ht="25.5" customHeight="1">
      <c r="A21" s="24" t="s">
        <v>29</v>
      </c>
      <c r="B21" s="17">
        <v>18638279.53</v>
      </c>
      <c r="C21" s="18" t="s">
        <v>30</v>
      </c>
      <c r="D21" s="25">
        <v>18638279.53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FC84CBD-8131-0B7D-6661-19F35EDB8941}" mc:Ignorable="x14ac xr xr2 xr3">
  <sheetPr>
    <outlinePr summaryRight="0"/>
  </sheetPr>
  <dimension ref="A1:F37"/>
  <sheetViews>
    <sheetView showZeros="0" topLeftCell="A1" workbookViewId="0">
      <selection activeCell="A37" sqref="A37"/>
    </sheetView>
  </sheetViews>
  <sheetFormatPr defaultRowHeight="14.25" defaultColWidth="9.140625" customHeight="1"/>
  <cols>
    <col min="1" max="1" width="28.8515625" customWidth="1"/>
    <col min="2" max="2" width="28.57421875" customWidth="1"/>
    <col min="3" max="3" width="31.57421875" customWidth="1"/>
    <col min="4" max="6" width="33.421875" customWidth="1"/>
  </cols>
  <sheetData>
    <row r="1" ht="15.75" customHeight="1">
      <c r="F1" s="58" t="s">
        <v>229</v>
      </c>
    </row>
    <row r="2" ht="28.5" customHeight="1">
      <c r="A2" s="30" t="s">
        <v>230</v>
      </c>
      <c r="B2" s="30"/>
      <c r="C2" s="30"/>
      <c r="D2" s="30"/>
      <c r="E2" s="30"/>
      <c r="F2" s="30"/>
    </row>
    <row r="3" ht="27" customHeight="1">
      <c r="A3" s="59" t="str">
        <f>"单位名称："&amp;"云南省机关事务管理局省政协办公区服务中心"</f>
        <v>单位名称：云南省机关事务管理局省政协办公区服务中心</v>
      </c>
      <c r="B3" s="60"/>
      <c r="C3" s="60"/>
      <c r="D3" s="61"/>
      <c r="E3" s="61"/>
      <c r="F3" s="62" t="s">
        <v>3</v>
      </c>
    </row>
    <row r="4" ht="18.75" customHeight="1">
      <c r="A4" s="63" t="s">
        <v>137</v>
      </c>
      <c r="B4" s="63" t="s">
        <v>53</v>
      </c>
      <c r="C4" s="63" t="s">
        <v>54</v>
      </c>
      <c r="D4" s="9" t="s">
        <v>231</v>
      </c>
      <c r="E4" s="64"/>
      <c r="F4" s="64"/>
    </row>
    <row r="5" ht="30" customHeight="1">
      <c r="A5" s="10"/>
      <c r="B5" s="10"/>
      <c r="C5" s="10"/>
      <c r="D5" s="9" t="s">
        <v>35</v>
      </c>
      <c r="E5" s="64" t="s">
        <v>62</v>
      </c>
      <c r="F5" s="64" t="s">
        <v>63</v>
      </c>
    </row>
    <row r="6" ht="16.5" customHeight="1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</row>
    <row r="7" ht="20.25" customHeight="1">
      <c r="A7" s="54"/>
      <c r="B7" s="54"/>
      <c r="C7" s="54"/>
      <c r="D7" s="55"/>
      <c r="E7" s="55"/>
      <c r="F7" s="55"/>
    </row>
    <row r="8" ht="17.25" customHeight="1">
      <c r="A8" s="72" t="s">
        <v>99</v>
      </c>
      <c r="B8" s="73"/>
      <c r="C8" s="73" t="s">
        <v>99</v>
      </c>
      <c r="D8" s="55"/>
      <c r="E8" s="55"/>
      <c r="F8" s="55"/>
    </row>
    <row r="9" ht="14.25" customHeight="1">
      <c r="A9" t="s">
        <v>232</v>
      </c>
    </row>
  </sheetData>
  <mergeCells>
    <mergeCell ref="A2:F2"/>
    <mergeCell ref="D4:F4"/>
    <mergeCell ref="A8:C8"/>
    <mergeCell ref="A9:F9"/>
    <mergeCell ref="A4:A5"/>
    <mergeCell ref="B4:B5"/>
    <mergeCell ref="C4:C5"/>
  </mergeCells>
  <extLst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65AC5D4-C0DF-B888-7D79-41ADA7E4FB4C}" mc:Ignorable="x14ac xr xr2 xr3">
  <sheetPr>
    <outlinePr summaryRight="0"/>
  </sheetPr>
  <dimension ref="A1:Q22"/>
  <sheetViews>
    <sheetView showZeros="0" topLeftCell="A1" workbookViewId="0" tabSelected="1">
      <selection activeCell="C22" sqref="C22"/>
    </sheetView>
  </sheetViews>
  <sheetFormatPr defaultRowHeight="14.25" defaultColWidth="9.140625" customHeight="1"/>
  <cols>
    <col min="1" max="1" width="39.140625" customWidth="1"/>
    <col min="2" max="2" width="21.7109375" customWidth="1"/>
    <col min="3" max="3" width="35.28125" customWidth="1"/>
    <col min="4" max="4" width="7.7109375" customWidth="1"/>
    <col min="5" max="5" width="10.28125" customWidth="1"/>
    <col min="6" max="11" width="14.7109375" customWidth="1"/>
    <col min="12" max="16" width="12.57421875" customWidth="1"/>
    <col min="17" max="17" width="10.421875" customWidth="1"/>
  </cols>
  <sheetData>
    <row r="1" ht="13.5" customHeight="1">
      <c r="O1" s="121"/>
      <c r="P1" s="121"/>
      <c r="Q1" s="6" t="s">
        <v>233</v>
      </c>
    </row>
    <row r="2" ht="27.75" customHeight="1">
      <c r="A2" s="127" t="s">
        <v>234</v>
      </c>
      <c r="B2" s="30"/>
      <c r="C2" s="30"/>
      <c r="D2" s="30"/>
      <c r="E2" s="30"/>
      <c r="F2" s="30"/>
      <c r="G2" s="30"/>
      <c r="H2" s="30"/>
      <c r="I2" s="30"/>
      <c r="J2" s="30"/>
      <c r="K2" s="31"/>
      <c r="L2" s="30"/>
      <c r="M2" s="30"/>
      <c r="N2" s="30"/>
      <c r="O2" s="31"/>
      <c r="P2" s="31"/>
      <c r="Q2" s="30"/>
    </row>
    <row r="3" ht="20.25" customHeight="1">
      <c r="A3" s="4" t="str">
        <f>"单位名称："&amp;"云南省机关事务管理局省政协办公区服务中心"</f>
        <v>单位名称：云南省机关事务管理局省政协办公区服务中心</v>
      </c>
      <c r="B3" s="32"/>
      <c r="C3" s="32"/>
      <c r="D3" s="32"/>
      <c r="E3" s="32"/>
      <c r="F3" s="32"/>
      <c r="G3" s="32"/>
      <c r="H3" s="32"/>
      <c r="I3" s="32"/>
      <c r="J3" s="32"/>
      <c r="O3" s="128"/>
      <c r="P3" s="128"/>
      <c r="Q3" s="1" t="s">
        <v>128</v>
      </c>
    </row>
    <row r="4" ht="15.75" customHeight="1">
      <c r="A4" s="63" t="s">
        <v>235</v>
      </c>
      <c r="B4" s="129" t="s">
        <v>236</v>
      </c>
      <c r="C4" s="129" t="s">
        <v>237</v>
      </c>
      <c r="D4" s="129" t="s">
        <v>238</v>
      </c>
      <c r="E4" s="129" t="s">
        <v>239</v>
      </c>
      <c r="F4" s="129" t="s">
        <v>240</v>
      </c>
      <c r="G4" s="66" t="s">
        <v>144</v>
      </c>
      <c r="H4" s="66"/>
      <c r="I4" s="66"/>
      <c r="J4" s="66"/>
      <c r="K4" s="130"/>
      <c r="L4" s="66"/>
      <c r="M4" s="66"/>
      <c r="N4" s="66"/>
      <c r="O4" s="131"/>
      <c r="P4" s="130"/>
      <c r="Q4" s="67"/>
    </row>
    <row r="5" ht="17.25" customHeight="1">
      <c r="A5" s="107"/>
      <c r="B5" s="132"/>
      <c r="C5" s="132"/>
      <c r="D5" s="132"/>
      <c r="E5" s="132"/>
      <c r="F5" s="132"/>
      <c r="G5" s="132" t="s">
        <v>35</v>
      </c>
      <c r="H5" s="132" t="s">
        <v>38</v>
      </c>
      <c r="I5" s="132" t="s">
        <v>241</v>
      </c>
      <c r="J5" s="132" t="s">
        <v>242</v>
      </c>
      <c r="K5" s="133" t="s">
        <v>243</v>
      </c>
      <c r="L5" s="134" t="s">
        <v>244</v>
      </c>
      <c r="M5" s="134"/>
      <c r="N5" s="134"/>
      <c r="O5" s="135"/>
      <c r="P5" s="136"/>
      <c r="Q5" s="137"/>
    </row>
    <row r="6" ht="54" customHeight="1">
      <c r="A6" s="77"/>
      <c r="B6" s="137"/>
      <c r="C6" s="137"/>
      <c r="D6" s="137"/>
      <c r="E6" s="137"/>
      <c r="F6" s="137"/>
      <c r="G6" s="137"/>
      <c r="H6" s="137" t="s">
        <v>37</v>
      </c>
      <c r="I6" s="137"/>
      <c r="J6" s="137"/>
      <c r="K6" s="138"/>
      <c r="L6" s="137" t="s">
        <v>37</v>
      </c>
      <c r="M6" s="137" t="s">
        <v>48</v>
      </c>
      <c r="N6" s="137" t="s">
        <v>151</v>
      </c>
      <c r="O6" s="68" t="s">
        <v>44</v>
      </c>
      <c r="P6" s="138" t="s">
        <v>45</v>
      </c>
      <c r="Q6" s="137" t="s">
        <v>46</v>
      </c>
    </row>
    <row r="7" ht="15" customHeight="1">
      <c r="A7" s="10">
        <v>1</v>
      </c>
      <c r="B7" s="91">
        <v>2</v>
      </c>
      <c r="C7" s="91">
        <v>3</v>
      </c>
      <c r="D7" s="91">
        <v>4</v>
      </c>
      <c r="E7" s="91">
        <v>5</v>
      </c>
      <c r="F7" s="91">
        <v>6</v>
      </c>
      <c r="G7" s="139">
        <v>7</v>
      </c>
      <c r="H7" s="139">
        <v>8</v>
      </c>
      <c r="I7" s="139">
        <v>9</v>
      </c>
      <c r="J7" s="139">
        <v>10</v>
      </c>
      <c r="K7" s="139">
        <v>11</v>
      </c>
      <c r="L7" s="139">
        <v>12</v>
      </c>
      <c r="M7" s="139">
        <v>13</v>
      </c>
      <c r="N7" s="139">
        <v>14</v>
      </c>
      <c r="O7" s="139">
        <v>15</v>
      </c>
      <c r="P7" s="139">
        <v>16</v>
      </c>
      <c r="Q7" s="139">
        <v>17</v>
      </c>
    </row>
    <row r="8" ht="21" customHeight="1">
      <c r="A8" s="140" t="s">
        <v>50</v>
      </c>
      <c r="B8" s="141"/>
      <c r="C8" s="141"/>
      <c r="D8" s="141"/>
      <c r="E8" s="142"/>
      <c r="F8" s="55">
        <v>2483800</v>
      </c>
      <c r="G8" s="55">
        <v>3073800</v>
      </c>
      <c r="H8" s="55">
        <v>3073800</v>
      </c>
      <c r="I8" s="55"/>
      <c r="J8" s="55"/>
      <c r="K8" s="55"/>
      <c r="L8" s="55"/>
      <c r="M8" s="55"/>
      <c r="N8" s="55"/>
      <c r="O8" s="55"/>
      <c r="P8" s="55"/>
      <c r="Q8" s="55"/>
    </row>
    <row r="9" ht="21" customHeight="1">
      <c r="A9" s="143" t="s">
        <v>177</v>
      </c>
      <c r="B9" s="141" t="s">
        <v>245</v>
      </c>
      <c r="C9" s="141" t="s">
        <v>246</v>
      </c>
      <c r="D9" s="144" t="s">
        <v>247</v>
      </c>
      <c r="E9" s="145">
        <v>1</v>
      </c>
      <c r="F9" s="55"/>
      <c r="G9" s="55">
        <v>450000</v>
      </c>
      <c r="H9" s="55">
        <v>450000</v>
      </c>
      <c r="I9" s="55"/>
      <c r="J9" s="55"/>
      <c r="K9" s="55"/>
      <c r="L9" s="55"/>
      <c r="M9" s="55"/>
      <c r="N9" s="55"/>
      <c r="O9" s="55"/>
      <c r="P9" s="55"/>
      <c r="Q9" s="55"/>
    </row>
    <row r="10" ht="21" customHeight="1">
      <c r="A10" s="143" t="s">
        <v>177</v>
      </c>
      <c r="B10" s="141" t="s">
        <v>248</v>
      </c>
      <c r="C10" s="141" t="s">
        <v>249</v>
      </c>
      <c r="D10" s="144" t="s">
        <v>247</v>
      </c>
      <c r="E10" s="145">
        <v>1</v>
      </c>
      <c r="F10" s="55">
        <v>330000</v>
      </c>
      <c r="G10" s="55">
        <v>330000</v>
      </c>
      <c r="H10" s="55">
        <v>330000</v>
      </c>
      <c r="I10" s="55"/>
      <c r="J10" s="55"/>
      <c r="K10" s="55"/>
      <c r="L10" s="55"/>
      <c r="M10" s="55"/>
      <c r="N10" s="55"/>
      <c r="O10" s="55"/>
      <c r="P10" s="55"/>
      <c r="Q10" s="55"/>
    </row>
    <row r="11" ht="21" customHeight="1">
      <c r="A11" s="143" t="s">
        <v>177</v>
      </c>
      <c r="B11" s="141" t="s">
        <v>250</v>
      </c>
      <c r="C11" s="141" t="s">
        <v>251</v>
      </c>
      <c r="D11" s="144" t="s">
        <v>247</v>
      </c>
      <c r="E11" s="145">
        <v>1</v>
      </c>
      <c r="F11" s="55"/>
      <c r="G11" s="55">
        <v>140000</v>
      </c>
      <c r="H11" s="55">
        <v>140000</v>
      </c>
      <c r="I11" s="55"/>
      <c r="J11" s="55"/>
      <c r="K11" s="55"/>
      <c r="L11" s="55"/>
      <c r="M11" s="55"/>
      <c r="N11" s="55"/>
      <c r="O11" s="55"/>
      <c r="P11" s="55"/>
      <c r="Q11" s="55"/>
    </row>
    <row r="12" ht="21" customHeight="1">
      <c r="A12" s="143" t="s">
        <v>188</v>
      </c>
      <c r="B12" s="141" t="s">
        <v>252</v>
      </c>
      <c r="C12" s="141" t="s">
        <v>253</v>
      </c>
      <c r="D12" s="144" t="s">
        <v>254</v>
      </c>
      <c r="E12" s="145">
        <v>2</v>
      </c>
      <c r="F12" s="55">
        <v>1600</v>
      </c>
      <c r="G12" s="55">
        <v>1600</v>
      </c>
      <c r="H12" s="55">
        <v>1600</v>
      </c>
      <c r="I12" s="55"/>
      <c r="J12" s="55"/>
      <c r="K12" s="55"/>
      <c r="L12" s="55"/>
      <c r="M12" s="55"/>
      <c r="N12" s="55"/>
      <c r="O12" s="55"/>
      <c r="P12" s="55"/>
      <c r="Q12" s="55"/>
    </row>
    <row r="13" ht="21" customHeight="1">
      <c r="A13" s="143" t="s">
        <v>188</v>
      </c>
      <c r="B13" s="141" t="s">
        <v>255</v>
      </c>
      <c r="C13" s="141" t="s">
        <v>256</v>
      </c>
      <c r="D13" s="144" t="s">
        <v>257</v>
      </c>
      <c r="E13" s="145">
        <v>2</v>
      </c>
      <c r="F13" s="55">
        <v>5000</v>
      </c>
      <c r="G13" s="55">
        <v>5000</v>
      </c>
      <c r="H13" s="55">
        <v>5000</v>
      </c>
      <c r="I13" s="55"/>
      <c r="J13" s="55"/>
      <c r="K13" s="55"/>
      <c r="L13" s="55"/>
      <c r="M13" s="55"/>
      <c r="N13" s="55"/>
      <c r="O13" s="55"/>
      <c r="P13" s="55"/>
      <c r="Q13" s="55"/>
    </row>
    <row r="14" ht="21" customHeight="1">
      <c r="A14" s="143" t="s">
        <v>188</v>
      </c>
      <c r="B14" s="141" t="s">
        <v>258</v>
      </c>
      <c r="C14" s="141" t="s">
        <v>259</v>
      </c>
      <c r="D14" s="144" t="s">
        <v>257</v>
      </c>
      <c r="E14" s="145">
        <v>4</v>
      </c>
      <c r="F14" s="55">
        <v>8000</v>
      </c>
      <c r="G14" s="55">
        <v>8000</v>
      </c>
      <c r="H14" s="55">
        <v>8000</v>
      </c>
      <c r="I14" s="55"/>
      <c r="J14" s="55"/>
      <c r="K14" s="55"/>
      <c r="L14" s="55"/>
      <c r="M14" s="55"/>
      <c r="N14" s="55"/>
      <c r="O14" s="55"/>
      <c r="P14" s="55"/>
      <c r="Q14" s="55"/>
    </row>
    <row r="15" ht="21" customHeight="1">
      <c r="A15" s="143" t="s">
        <v>188</v>
      </c>
      <c r="B15" s="141" t="s">
        <v>260</v>
      </c>
      <c r="C15" s="141" t="s">
        <v>261</v>
      </c>
      <c r="D15" s="144" t="s">
        <v>257</v>
      </c>
      <c r="E15" s="145">
        <v>6</v>
      </c>
      <c r="F15" s="55">
        <v>12000</v>
      </c>
      <c r="G15" s="55">
        <v>12000</v>
      </c>
      <c r="H15" s="55">
        <v>12000</v>
      </c>
      <c r="I15" s="55"/>
      <c r="J15" s="55"/>
      <c r="K15" s="55"/>
      <c r="L15" s="55"/>
      <c r="M15" s="55"/>
      <c r="N15" s="55"/>
      <c r="O15" s="55"/>
      <c r="P15" s="55"/>
      <c r="Q15" s="55"/>
    </row>
    <row r="16" ht="21" customHeight="1">
      <c r="A16" s="143" t="s">
        <v>188</v>
      </c>
      <c r="B16" s="141" t="s">
        <v>262</v>
      </c>
      <c r="C16" s="141" t="s">
        <v>263</v>
      </c>
      <c r="D16" s="144" t="s">
        <v>257</v>
      </c>
      <c r="E16" s="145">
        <v>2</v>
      </c>
      <c r="F16" s="55">
        <v>2000</v>
      </c>
      <c r="G16" s="55">
        <v>2000</v>
      </c>
      <c r="H16" s="55">
        <v>2000</v>
      </c>
      <c r="I16" s="55"/>
      <c r="J16" s="55"/>
      <c r="K16" s="55"/>
      <c r="L16" s="55"/>
      <c r="M16" s="55"/>
      <c r="N16" s="55"/>
      <c r="O16" s="55"/>
      <c r="P16" s="55"/>
      <c r="Q16" s="55"/>
    </row>
    <row r="17" ht="21" customHeight="1">
      <c r="A17" s="140" t="s">
        <v>213</v>
      </c>
      <c r="B17" s="140" t="s">
        <v>213</v>
      </c>
      <c r="C17" s="140" t="s">
        <v>213</v>
      </c>
      <c r="D17" s="144" t="s">
        <v>247</v>
      </c>
      <c r="E17" s="145">
        <v>1</v>
      </c>
      <c r="F17" s="55">
        <v>1360000</v>
      </c>
      <c r="G17" s="55">
        <v>1360000</v>
      </c>
      <c r="H17" s="55">
        <v>1360000</v>
      </c>
      <c r="I17" s="55"/>
      <c r="J17" s="55"/>
      <c r="K17" s="55"/>
      <c r="L17" s="55"/>
      <c r="M17" s="55"/>
      <c r="N17" s="55"/>
      <c r="O17" s="55"/>
      <c r="P17" s="55"/>
      <c r="Q17" s="55"/>
    </row>
    <row r="18" ht="21" customHeight="1">
      <c r="A18" s="140" t="s">
        <v>213</v>
      </c>
      <c r="B18" s="140" t="s">
        <v>213</v>
      </c>
      <c r="C18" s="140" t="s">
        <v>213</v>
      </c>
      <c r="D18" s="144" t="s">
        <v>247</v>
      </c>
      <c r="E18" s="145">
        <v>1</v>
      </c>
      <c r="F18" s="55">
        <v>135200</v>
      </c>
      <c r="G18" s="55">
        <v>135200</v>
      </c>
      <c r="H18" s="55">
        <v>135200</v>
      </c>
      <c r="I18" s="55"/>
      <c r="J18" s="55"/>
      <c r="K18" s="55"/>
      <c r="L18" s="55"/>
      <c r="M18" s="55"/>
      <c r="N18" s="55"/>
      <c r="O18" s="55"/>
      <c r="P18" s="55"/>
      <c r="Q18" s="55"/>
    </row>
    <row r="19" ht="21" customHeight="1">
      <c r="A19" s="140" t="s">
        <v>213</v>
      </c>
      <c r="B19" s="140" t="s">
        <v>213</v>
      </c>
      <c r="C19" s="140" t="s">
        <v>213</v>
      </c>
      <c r="D19" s="144" t="s">
        <v>264</v>
      </c>
      <c r="E19" s="145">
        <v>1</v>
      </c>
      <c r="F19" s="55">
        <v>630000</v>
      </c>
      <c r="G19" s="55">
        <v>630000</v>
      </c>
      <c r="H19" s="55">
        <v>630000</v>
      </c>
      <c r="I19" s="55"/>
      <c r="J19" s="55"/>
      <c r="K19" s="55"/>
      <c r="L19" s="55"/>
      <c r="M19" s="55"/>
      <c r="N19" s="55"/>
      <c r="O19" s="55"/>
      <c r="P19" s="55"/>
      <c r="Q19" s="55"/>
    </row>
    <row r="20" ht="21" customHeight="1">
      <c r="A20" s="146" t="s">
        <v>99</v>
      </c>
      <c r="B20" s="147"/>
      <c r="C20" s="147"/>
      <c r="D20" s="147"/>
      <c r="E20" s="142"/>
      <c r="F20" s="55">
        <v>2483800</v>
      </c>
      <c r="G20" s="55">
        <v>3073800</v>
      </c>
      <c r="H20" s="55">
        <v>3073800</v>
      </c>
      <c r="I20" s="55"/>
      <c r="J20" s="55"/>
      <c r="K20" s="55"/>
      <c r="L20" s="55"/>
      <c r="M20" s="55"/>
      <c r="N20" s="55"/>
      <c r="O20" s="55"/>
      <c r="P20" s="55"/>
      <c r="Q20" s="55"/>
    </row>
    <row r="21" ht="14.25" customHeight="1">
      <c r="A21" s="148" t="s">
        <v>216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</row>
  </sheetData>
  <mergeCells>
    <mergeCell ref="A2:Q2"/>
    <mergeCell ref="A3:F3"/>
    <mergeCell ref="G4:Q4"/>
    <mergeCell ref="L5:Q5"/>
    <mergeCell ref="A20:E20"/>
    <mergeCell ref="A21:Q2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extLst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DB4B4BC-3D31-C8B7-4D4D-77FE34E568C5}" mc:Ignorable="x14ac xr xr2 xr3">
  <sheetPr>
    <outlinePr summaryRight="0"/>
  </sheetPr>
  <dimension ref="A1:N16"/>
  <sheetViews>
    <sheetView showZeros="0" topLeftCell="A1" workbookViewId="0">
      <selection activeCell="B16" sqref="B16"/>
    </sheetView>
  </sheetViews>
  <sheetFormatPr defaultRowHeight="14.25" defaultColWidth="9.140625" customHeight="1"/>
  <cols>
    <col min="1" max="1" width="31.421875" customWidth="1"/>
    <col min="2" max="2" width="21.7109375" customWidth="1"/>
    <col min="3" max="3" width="26.7109375" customWidth="1"/>
    <col min="4" max="14" width="16.57421875" customWidth="1"/>
  </cols>
  <sheetData>
    <row r="1" ht="13.5" customHeight="1">
      <c r="A1" s="95"/>
      <c r="B1" s="95"/>
      <c r="C1" s="95"/>
      <c r="D1" s="95"/>
      <c r="E1" s="95"/>
      <c r="F1" s="95"/>
      <c r="G1" s="95"/>
      <c r="H1" s="149"/>
      <c r="I1" s="95"/>
      <c r="J1" s="95"/>
      <c r="K1" s="95"/>
      <c r="L1" s="121"/>
      <c r="M1" s="150"/>
      <c r="N1" s="151" t="s">
        <v>265</v>
      </c>
    </row>
    <row r="2" ht="27.75" customHeight="1">
      <c r="A2" s="127" t="s">
        <v>266</v>
      </c>
      <c r="B2" s="152"/>
      <c r="C2" s="152"/>
      <c r="D2" s="152"/>
      <c r="E2" s="152"/>
      <c r="F2" s="152"/>
      <c r="G2" s="152"/>
      <c r="H2" s="153"/>
      <c r="I2" s="152"/>
      <c r="J2" s="152"/>
      <c r="K2" s="152"/>
      <c r="L2" s="31"/>
      <c r="M2" s="153"/>
      <c r="N2" s="152"/>
    </row>
    <row r="3" ht="20.25" customHeight="1">
      <c r="A3" s="154" t="str">
        <f>"单位名称："&amp;"云南省机关事务管理局省政协办公区服务中心"</f>
        <v>单位名称：云南省机关事务管理局省政协办公区服务中心</v>
      </c>
      <c r="B3" s="61"/>
      <c r="C3" s="61"/>
      <c r="D3" s="61"/>
      <c r="E3" s="61"/>
      <c r="F3" s="61"/>
      <c r="G3" s="61"/>
      <c r="H3" s="149"/>
      <c r="I3" s="95"/>
      <c r="J3" s="95"/>
      <c r="K3" s="95"/>
      <c r="L3" s="128"/>
      <c r="M3" s="155"/>
      <c r="N3" s="156" t="s">
        <v>128</v>
      </c>
    </row>
    <row r="4" ht="15.75" customHeight="1">
      <c r="A4" s="63" t="s">
        <v>235</v>
      </c>
      <c r="B4" s="129" t="s">
        <v>267</v>
      </c>
      <c r="C4" s="129" t="s">
        <v>268</v>
      </c>
      <c r="D4" s="66" t="s">
        <v>144</v>
      </c>
      <c r="E4" s="66"/>
      <c r="F4" s="66"/>
      <c r="G4" s="66"/>
      <c r="H4" s="130"/>
      <c r="I4" s="66"/>
      <c r="J4" s="66"/>
      <c r="K4" s="66"/>
      <c r="L4" s="131"/>
      <c r="M4" s="130"/>
      <c r="N4" s="67"/>
    </row>
    <row r="5" ht="17.25" customHeight="1">
      <c r="A5" s="107"/>
      <c r="B5" s="132"/>
      <c r="C5" s="132"/>
      <c r="D5" s="132" t="s">
        <v>35</v>
      </c>
      <c r="E5" s="132" t="s">
        <v>38</v>
      </c>
      <c r="F5" s="132" t="s">
        <v>241</v>
      </c>
      <c r="G5" s="132" t="s">
        <v>242</v>
      </c>
      <c r="H5" s="133" t="s">
        <v>243</v>
      </c>
      <c r="I5" s="134" t="s">
        <v>244</v>
      </c>
      <c r="J5" s="134"/>
      <c r="K5" s="134"/>
      <c r="L5" s="135"/>
      <c r="M5" s="136"/>
      <c r="N5" s="137"/>
    </row>
    <row r="6" ht="54" customHeight="1">
      <c r="A6" s="77"/>
      <c r="B6" s="137"/>
      <c r="C6" s="137"/>
      <c r="D6" s="137"/>
      <c r="E6" s="137"/>
      <c r="F6" s="137"/>
      <c r="G6" s="137"/>
      <c r="H6" s="138"/>
      <c r="I6" s="137" t="s">
        <v>37</v>
      </c>
      <c r="J6" s="137" t="s">
        <v>48</v>
      </c>
      <c r="K6" s="137" t="s">
        <v>151</v>
      </c>
      <c r="L6" s="68" t="s">
        <v>44</v>
      </c>
      <c r="M6" s="138" t="s">
        <v>45</v>
      </c>
      <c r="N6" s="137" t="s">
        <v>46</v>
      </c>
    </row>
    <row r="7" ht="15" customHeight="1">
      <c r="A7" s="77">
        <v>1</v>
      </c>
      <c r="B7" s="137">
        <v>2</v>
      </c>
      <c r="C7" s="137">
        <v>3</v>
      </c>
      <c r="D7" s="138">
        <v>4</v>
      </c>
      <c r="E7" s="138">
        <v>5</v>
      </c>
      <c r="F7" s="138">
        <v>6</v>
      </c>
      <c r="G7" s="138">
        <v>7</v>
      </c>
      <c r="H7" s="138">
        <v>8</v>
      </c>
      <c r="I7" s="138">
        <v>9</v>
      </c>
      <c r="J7" s="138">
        <v>10</v>
      </c>
      <c r="K7" s="138">
        <v>11</v>
      </c>
      <c r="L7" s="138">
        <v>12</v>
      </c>
      <c r="M7" s="138">
        <v>13</v>
      </c>
      <c r="N7" s="138">
        <v>14</v>
      </c>
    </row>
    <row r="8" ht="21" customHeight="1">
      <c r="A8" s="140"/>
      <c r="B8" s="141"/>
      <c r="C8" s="141"/>
      <c r="D8" s="157"/>
      <c r="E8" s="157"/>
      <c r="F8" s="157"/>
      <c r="G8" s="157"/>
      <c r="H8" s="157"/>
      <c r="I8" s="157"/>
      <c r="J8" s="157"/>
      <c r="K8" s="157"/>
      <c r="L8" s="14"/>
      <c r="M8" s="157"/>
      <c r="N8" s="157"/>
    </row>
    <row r="9" ht="21" customHeight="1">
      <c r="A9" s="140"/>
      <c r="B9" s="141"/>
      <c r="C9" s="141"/>
      <c r="D9" s="157"/>
      <c r="E9" s="157"/>
      <c r="F9" s="157"/>
      <c r="G9" s="157"/>
      <c r="H9" s="157"/>
      <c r="I9" s="157"/>
      <c r="J9" s="157"/>
      <c r="K9" s="157"/>
      <c r="L9" s="14"/>
      <c r="M9" s="157"/>
      <c r="N9" s="157"/>
    </row>
    <row r="10" ht="21" customHeight="1">
      <c r="A10" s="146" t="s">
        <v>99</v>
      </c>
      <c r="B10" s="147"/>
      <c r="C10" s="158"/>
      <c r="D10" s="157"/>
      <c r="E10" s="157"/>
      <c r="F10" s="157"/>
      <c r="G10" s="157"/>
      <c r="H10" s="157"/>
      <c r="I10" s="157"/>
      <c r="J10" s="157"/>
      <c r="K10" s="157"/>
      <c r="L10" s="14"/>
      <c r="M10" s="157"/>
      <c r="N10" s="157"/>
    </row>
    <row r="11" ht="14.25" customHeight="1">
      <c r="A11" t="s">
        <v>269</v>
      </c>
    </row>
  </sheetData>
  <mergeCells>
    <mergeCell ref="A2:N2"/>
    <mergeCell ref="A3:C3"/>
    <mergeCell ref="D4:N4"/>
    <mergeCell ref="I5:N5"/>
    <mergeCell ref="A10:C10"/>
    <mergeCell ref="A11:N11"/>
    <mergeCell ref="A4:A6"/>
    <mergeCell ref="B4:B6"/>
    <mergeCell ref="C4:C6"/>
    <mergeCell ref="D5:D6"/>
    <mergeCell ref="E5:E6"/>
    <mergeCell ref="F5:F6"/>
    <mergeCell ref="G5:G6"/>
    <mergeCell ref="H5:H6"/>
  </mergeCells>
  <extLst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46F6945-23FF-5EFC-DBB4-4D7541964F3F}" mc:Ignorable="x14ac xr xr2 xr3">
  <sheetPr>
    <outlinePr summaryRight="0"/>
  </sheetPr>
  <dimension ref="A1:X14"/>
  <sheetViews>
    <sheetView showZeros="0" topLeftCell="A1" workbookViewId="0">
      <selection activeCell="B14" sqref="B14"/>
    </sheetView>
  </sheetViews>
  <sheetFormatPr defaultRowHeight="14.25" defaultColWidth="9.140625" customHeight="1"/>
  <cols>
    <col min="1" max="1" width="31.8515625" customWidth="1"/>
    <col min="2" max="15" width="17.140625" customWidth="1"/>
    <col min="16" max="24" width="17.00390625" customWidth="1"/>
  </cols>
  <sheetData>
    <row r="1" ht="13.5" customHeight="1">
      <c r="D1" s="58"/>
      <c r="W1" s="121"/>
      <c r="X1" s="121" t="s">
        <v>270</v>
      </c>
    </row>
    <row r="2" ht="27.75" customHeight="1">
      <c r="A2" s="127" t="s">
        <v>271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ht="20.25" customHeight="1">
      <c r="A3" s="154" t="str">
        <f>"单位名称："&amp;"云南省机关事务管理局省政协办公区服务中心"</f>
        <v>单位名称：云南省机关事务管理局省政协办公区服务中心</v>
      </c>
      <c r="B3" s="61"/>
      <c r="C3" s="61"/>
      <c r="D3" s="96"/>
      <c r="E3" s="95"/>
      <c r="F3" s="95"/>
      <c r="G3" s="95"/>
      <c r="H3" s="95"/>
      <c r="I3" s="95"/>
      <c r="W3" s="128"/>
      <c r="X3" s="128" t="s">
        <v>128</v>
      </c>
    </row>
    <row r="4" ht="19.5" customHeight="1">
      <c r="A4" s="9" t="s">
        <v>272</v>
      </c>
      <c r="B4" s="7" t="s">
        <v>144</v>
      </c>
      <c r="C4" s="88"/>
      <c r="D4" s="88"/>
      <c r="E4" s="64" t="s">
        <v>273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</row>
    <row r="5" ht="40.5" customHeight="1">
      <c r="A5" s="10"/>
      <c r="B5" s="159" t="s">
        <v>35</v>
      </c>
      <c r="C5" s="63" t="s">
        <v>38</v>
      </c>
      <c r="D5" s="160" t="s">
        <v>274</v>
      </c>
      <c r="E5" s="64" t="s">
        <v>275</v>
      </c>
      <c r="F5" s="64" t="s">
        <v>276</v>
      </c>
      <c r="G5" s="64" t="s">
        <v>277</v>
      </c>
      <c r="H5" s="64" t="s">
        <v>278</v>
      </c>
      <c r="I5" s="64" t="s">
        <v>279</v>
      </c>
      <c r="J5" s="64" t="s">
        <v>280</v>
      </c>
      <c r="K5" s="64" t="s">
        <v>281</v>
      </c>
      <c r="L5" s="64" t="s">
        <v>282</v>
      </c>
      <c r="M5" s="64" t="s">
        <v>283</v>
      </c>
      <c r="N5" s="64" t="s">
        <v>284</v>
      </c>
      <c r="O5" s="64" t="s">
        <v>285</v>
      </c>
      <c r="P5" s="64" t="s">
        <v>286</v>
      </c>
      <c r="Q5" s="64" t="s">
        <v>287</v>
      </c>
      <c r="R5" s="64" t="s">
        <v>288</v>
      </c>
      <c r="S5" s="64" t="s">
        <v>289</v>
      </c>
      <c r="T5" s="64" t="s">
        <v>290</v>
      </c>
      <c r="U5" s="64" t="s">
        <v>291</v>
      </c>
      <c r="V5" s="64" t="s">
        <v>292</v>
      </c>
      <c r="W5" s="64" t="s">
        <v>293</v>
      </c>
      <c r="X5" s="64" t="s">
        <v>294</v>
      </c>
    </row>
    <row r="6" ht="19.5" customHeight="1">
      <c r="A6" s="64">
        <v>1</v>
      </c>
      <c r="B6" s="64">
        <v>2</v>
      </c>
      <c r="C6" s="64">
        <v>3</v>
      </c>
      <c r="D6" s="7">
        <v>4</v>
      </c>
      <c r="E6" s="64">
        <v>5</v>
      </c>
      <c r="F6" s="64">
        <v>6</v>
      </c>
      <c r="G6" s="64">
        <v>7</v>
      </c>
      <c r="H6" s="7">
        <v>8</v>
      </c>
      <c r="I6" s="64">
        <v>9</v>
      </c>
      <c r="J6" s="64">
        <v>10</v>
      </c>
      <c r="K6" s="64">
        <v>11</v>
      </c>
      <c r="L6" s="7">
        <v>12</v>
      </c>
      <c r="M6" s="64">
        <v>13</v>
      </c>
      <c r="N6" s="64">
        <v>14</v>
      </c>
      <c r="O6" s="64">
        <v>15</v>
      </c>
      <c r="P6" s="7">
        <v>16</v>
      </c>
      <c r="Q6" s="64">
        <v>17</v>
      </c>
      <c r="R6" s="64">
        <v>18</v>
      </c>
      <c r="S6" s="64">
        <v>19</v>
      </c>
      <c r="T6" s="7">
        <v>20</v>
      </c>
      <c r="U6" s="7">
        <v>21</v>
      </c>
      <c r="V6" s="7">
        <v>22</v>
      </c>
      <c r="W6" s="64">
        <v>23</v>
      </c>
      <c r="X6" s="64">
        <v>24</v>
      </c>
    </row>
    <row r="7" ht="28.5" customHeight="1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161"/>
      <c r="X7" s="55"/>
    </row>
    <row r="8" ht="30" customHeight="1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161"/>
      <c r="X8" s="55"/>
    </row>
    <row r="9" ht="14.25" customHeight="1">
      <c r="A9" t="s">
        <v>295</v>
      </c>
    </row>
  </sheetData>
  <mergeCells>
    <mergeCell ref="A2:X2"/>
    <mergeCell ref="A3:I3"/>
    <mergeCell ref="B4:D4"/>
    <mergeCell ref="E4:X4"/>
    <mergeCell ref="A9:X9"/>
    <mergeCell ref="A4:A5"/>
  </mergeCells>
  <extLst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97A791AE-4539-C948-357D-B6517A907D45}" mc:Ignorable="x14ac xr xr2 xr3">
  <sheetPr>
    <outlinePr summaryRight="0"/>
  </sheetPr>
  <dimension ref="A1:K26"/>
  <sheetViews>
    <sheetView showZeros="0" topLeftCell="A1" workbookViewId="0">
      <selection activeCell="K26" sqref="K26"/>
    </sheetView>
  </sheetViews>
  <sheetFormatPr defaultRowHeight="12" defaultColWidth="9.140625" customHeight="1"/>
  <cols>
    <col min="1" max="2" width="29.00390625" customWidth="1"/>
    <col min="3" max="3" width="16.28125" customWidth="1"/>
    <col min="4" max="4" width="15.57421875" customWidth="1"/>
    <col min="5" max="5" width="23.57421875" customWidth="1"/>
    <col min="6" max="6" width="11.28125" customWidth="1"/>
    <col min="7" max="7" width="14.8515625" customWidth="1"/>
    <col min="8" max="8" width="10.8515625" customWidth="1"/>
    <col min="9" max="9" width="13.421875" customWidth="1"/>
    <col min="10" max="10" width="38.7109375" customWidth="1"/>
  </cols>
  <sheetData>
    <row r="1" ht="12" customHeight="1">
      <c r="J1" s="121" t="s">
        <v>296</v>
      </c>
    </row>
    <row r="2" ht="28.5" customHeight="1">
      <c r="A2" s="2" t="s">
        <v>297</v>
      </c>
      <c r="B2" s="30"/>
      <c r="C2" s="30"/>
      <c r="D2" s="30"/>
      <c r="E2" s="30"/>
      <c r="F2" s="31"/>
      <c r="G2" s="30"/>
      <c r="H2" s="31"/>
      <c r="I2" s="31"/>
      <c r="J2" s="30"/>
    </row>
    <row r="3" ht="20.25" customHeight="1">
      <c r="A3" s="75" t="str">
        <f>"单位名称："&amp;"云南省机关事务管理局省政协办公区服务中心"</f>
        <v>单位名称：云南省机关事务管理局省政协办公区服务中心</v>
      </c>
    </row>
    <row r="4" ht="44.25" customHeight="1">
      <c r="A4" s="105" t="s">
        <v>219</v>
      </c>
      <c r="B4" s="105" t="s">
        <v>220</v>
      </c>
      <c r="C4" s="105" t="s">
        <v>221</v>
      </c>
      <c r="D4" s="105" t="s">
        <v>222</v>
      </c>
      <c r="E4" s="105" t="s">
        <v>223</v>
      </c>
      <c r="F4" s="69" t="s">
        <v>224</v>
      </c>
      <c r="G4" s="105" t="s">
        <v>225</v>
      </c>
      <c r="H4" s="69" t="s">
        <v>226</v>
      </c>
      <c r="I4" s="69" t="s">
        <v>227</v>
      </c>
      <c r="J4" s="105" t="s">
        <v>228</v>
      </c>
    </row>
    <row r="5" ht="14.25" customHeight="1">
      <c r="A5" s="105">
        <v>1</v>
      </c>
      <c r="B5" s="105">
        <v>2</v>
      </c>
      <c r="C5" s="105">
        <v>3</v>
      </c>
      <c r="D5" s="105">
        <v>4</v>
      </c>
      <c r="E5" s="105">
        <v>5</v>
      </c>
      <c r="F5" s="69">
        <v>6</v>
      </c>
      <c r="G5" s="105">
        <v>7</v>
      </c>
      <c r="H5" s="69">
        <v>8</v>
      </c>
      <c r="I5" s="69">
        <v>9</v>
      </c>
      <c r="J5" s="105">
        <v>10</v>
      </c>
    </row>
    <row r="6" ht="21.75" customHeight="1">
      <c r="A6" s="122"/>
      <c r="B6" s="123"/>
      <c r="C6" s="123"/>
      <c r="D6" s="123"/>
      <c r="E6" s="124"/>
      <c r="F6" s="125"/>
      <c r="G6" s="124"/>
      <c r="H6" s="125"/>
      <c r="I6" s="125"/>
      <c r="J6" s="124"/>
    </row>
    <row r="7" ht="60.75" customHeight="1">
      <c r="A7" s="122"/>
      <c r="B7" s="162"/>
      <c r="C7" s="162"/>
      <c r="D7" s="162"/>
      <c r="E7" s="122"/>
      <c r="F7" s="162"/>
      <c r="G7" s="122"/>
      <c r="H7" s="162"/>
      <c r="I7" s="162"/>
      <c r="J7" s="163"/>
    </row>
    <row r="8" ht="15" customHeight="1">
      <c r="A8" t="s">
        <v>298</v>
      </c>
    </row>
  </sheetData>
  <mergeCells>
    <mergeCell ref="A2:J2"/>
    <mergeCell ref="A3:H3"/>
    <mergeCell ref="A8:J8"/>
  </mergeCells>
  <extLst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CC2CEA6-DC4C-A761-BF5D-C06B3CC4F571}" mc:Ignorable="x14ac xr xr2 xr3">
  <sheetPr>
    <outlinePr summaryRight="0"/>
  </sheetPr>
  <dimension ref="A1:H18"/>
  <sheetViews>
    <sheetView showZeros="0" topLeftCell="A1" workbookViewId="0">
      <selection activeCell="C18" sqref="C18"/>
    </sheetView>
  </sheetViews>
  <sheetFormatPr defaultRowHeight="15" defaultColWidth="8.8515625" customHeight="1"/>
  <cols>
    <col min="1" max="1" width="37.28125" customWidth="1"/>
    <col min="2" max="2" width="19.7109375" customWidth="1"/>
    <col min="3" max="3" width="33.28125" customWidth="1"/>
    <col min="4" max="4" width="34.7109375" customWidth="1"/>
    <col min="5" max="5" width="14.421875" customWidth="1"/>
    <col min="6" max="6" width="17.140625" customWidth="1"/>
    <col min="7" max="7" width="17.28125" customWidth="1"/>
    <col min="8" max="8" width="28.28125" customWidth="1"/>
  </cols>
  <sheetData>
    <row r="1" ht="18.75" customHeight="1">
      <c r="A1" s="164"/>
      <c r="B1" s="164"/>
      <c r="C1" s="164"/>
      <c r="D1" s="164"/>
      <c r="E1" s="164"/>
      <c r="F1" s="164"/>
      <c r="G1" s="164"/>
      <c r="H1" s="165" t="s">
        <v>299</v>
      </c>
    </row>
    <row r="2" ht="30.75" customHeight="1">
      <c r="A2" s="166" t="s">
        <v>300</v>
      </c>
      <c r="B2" s="166"/>
      <c r="C2" s="166"/>
      <c r="D2" s="166"/>
      <c r="E2" s="166"/>
      <c r="F2" s="166"/>
      <c r="G2" s="166"/>
      <c r="H2" s="166"/>
    </row>
    <row r="3" ht="20.25" customHeight="1">
      <c r="A3" s="164" t="str">
        <f>"单位名称："&amp;"云南省机关事务管理局省政协办公区服务中心"</f>
        <v>单位名称：云南省机关事务管理局省政协办公区服务中心</v>
      </c>
      <c r="B3" s="164"/>
      <c r="C3" s="164"/>
      <c r="D3" s="164"/>
      <c r="E3" s="164"/>
      <c r="F3" s="164"/>
      <c r="G3" s="164"/>
      <c r="H3" s="164"/>
    </row>
    <row r="4" ht="18.75" customHeight="1">
      <c r="A4" s="167" t="s">
        <v>137</v>
      </c>
      <c r="B4" s="167" t="s">
        <v>301</v>
      </c>
      <c r="C4" s="167" t="s">
        <v>302</v>
      </c>
      <c r="D4" s="167" t="s">
        <v>303</v>
      </c>
      <c r="E4" s="167" t="s">
        <v>304</v>
      </c>
      <c r="F4" s="167" t="s">
        <v>305</v>
      </c>
      <c r="G4" s="167"/>
      <c r="H4" s="167"/>
    </row>
    <row r="5" ht="18.75" customHeight="1">
      <c r="A5" s="167"/>
      <c r="B5" s="167"/>
      <c r="C5" s="167"/>
      <c r="D5" s="167"/>
      <c r="E5" s="167"/>
      <c r="F5" s="167" t="s">
        <v>239</v>
      </c>
      <c r="G5" s="167" t="s">
        <v>306</v>
      </c>
      <c r="H5" s="167" t="s">
        <v>307</v>
      </c>
    </row>
    <row r="6" ht="18.75" customHeight="1">
      <c r="A6" s="168" t="s">
        <v>120</v>
      </c>
      <c r="B6" s="168" t="s">
        <v>121</v>
      </c>
      <c r="C6" s="168" t="s">
        <v>122</v>
      </c>
      <c r="D6" s="168" t="s">
        <v>123</v>
      </c>
      <c r="E6" s="168" t="s">
        <v>124</v>
      </c>
      <c r="F6" s="168" t="s">
        <v>125</v>
      </c>
      <c r="G6" s="168" t="s">
        <v>308</v>
      </c>
      <c r="H6" s="168" t="s">
        <v>309</v>
      </c>
    </row>
    <row r="7" ht="30" customHeight="1">
      <c r="A7" s="169" t="s">
        <v>50</v>
      </c>
      <c r="B7" s="169" t="s">
        <v>310</v>
      </c>
      <c r="C7" s="169" t="s">
        <v>256</v>
      </c>
      <c r="D7" s="169" t="s">
        <v>255</v>
      </c>
      <c r="E7" s="167" t="s">
        <v>311</v>
      </c>
      <c r="F7" s="170">
        <v>2</v>
      </c>
      <c r="G7" s="171">
        <v>2500</v>
      </c>
      <c r="H7" s="171">
        <v>5000</v>
      </c>
    </row>
    <row r="8" ht="30" customHeight="1">
      <c r="A8" s="169" t="s">
        <v>50</v>
      </c>
      <c r="B8" s="169" t="s">
        <v>310</v>
      </c>
      <c r="C8" s="169" t="s">
        <v>259</v>
      </c>
      <c r="D8" s="169" t="s">
        <v>258</v>
      </c>
      <c r="E8" s="167" t="s">
        <v>257</v>
      </c>
      <c r="F8" s="170">
        <v>4</v>
      </c>
      <c r="G8" s="171">
        <v>2000</v>
      </c>
      <c r="H8" s="171">
        <v>8000</v>
      </c>
    </row>
    <row r="9" ht="30" customHeight="1">
      <c r="A9" s="169" t="s">
        <v>50</v>
      </c>
      <c r="B9" s="169" t="s">
        <v>310</v>
      </c>
      <c r="C9" s="169" t="s">
        <v>253</v>
      </c>
      <c r="D9" s="169" t="s">
        <v>252</v>
      </c>
      <c r="E9" s="167" t="s">
        <v>254</v>
      </c>
      <c r="F9" s="170">
        <v>2</v>
      </c>
      <c r="G9" s="171">
        <v>800</v>
      </c>
      <c r="H9" s="171">
        <v>1600</v>
      </c>
    </row>
    <row r="10" ht="30" customHeight="1">
      <c r="A10" s="169" t="s">
        <v>50</v>
      </c>
      <c r="B10" s="169" t="s">
        <v>310</v>
      </c>
      <c r="C10" s="169" t="s">
        <v>261</v>
      </c>
      <c r="D10" s="169" t="s">
        <v>312</v>
      </c>
      <c r="E10" s="167" t="s">
        <v>257</v>
      </c>
      <c r="F10" s="170">
        <v>6</v>
      </c>
      <c r="G10" s="171">
        <v>2000</v>
      </c>
      <c r="H10" s="171">
        <v>12000</v>
      </c>
    </row>
    <row r="11" ht="30" customHeight="1">
      <c r="A11" s="169" t="s">
        <v>50</v>
      </c>
      <c r="B11" s="169" t="s">
        <v>310</v>
      </c>
      <c r="C11" s="169" t="s">
        <v>263</v>
      </c>
      <c r="D11" s="169" t="s">
        <v>262</v>
      </c>
      <c r="E11" s="167" t="s">
        <v>257</v>
      </c>
      <c r="F11" s="170">
        <v>2</v>
      </c>
      <c r="G11" s="171">
        <v>1000</v>
      </c>
      <c r="H11" s="171">
        <v>2000</v>
      </c>
    </row>
    <row r="12" ht="20.25" customHeight="1">
      <c r="A12" s="167" t="s">
        <v>35</v>
      </c>
      <c r="B12" s="167"/>
      <c r="C12" s="167"/>
      <c r="D12" s="167"/>
      <c r="E12" s="167"/>
      <c r="F12" s="170">
        <v>16</v>
      </c>
      <c r="G12" s="171"/>
      <c r="H12" s="171">
        <v>28600</v>
      </c>
    </row>
    <row r="13" ht="19.5" customHeight="1">
      <c r="A13" s="169" t="s">
        <v>313</v>
      </c>
      <c r="B13" s="169"/>
      <c r="C13" s="169"/>
      <c r="D13" s="169"/>
      <c r="E13" s="169"/>
      <c r="F13" s="172"/>
      <c r="G13" s="173"/>
      <c r="H13" s="173"/>
    </row>
  </sheetData>
  <mergeCells>
    <mergeCell ref="A2:H2"/>
    <mergeCell ref="F4:H4"/>
    <mergeCell ref="A12:E12"/>
    <mergeCell ref="A13:H13"/>
    <mergeCell ref="A4:A5"/>
    <mergeCell ref="B4:B5"/>
    <mergeCell ref="C4:C5"/>
    <mergeCell ref="D4:D5"/>
    <mergeCell ref="E4:E5"/>
  </mergeCells>
  <extLst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0B9071E-1E69-8669-6766-668C4C39913E}" mc:Ignorable="x14ac xr xr2 xr3">
  <sheetPr>
    <outlinePr summaryRight="0"/>
  </sheetPr>
  <dimension ref="A1:K18"/>
  <sheetViews>
    <sheetView showZeros="0" topLeftCell="A1" workbookViewId="0">
      <selection activeCell="G18" sqref="G18"/>
    </sheetView>
  </sheetViews>
  <sheetFormatPr defaultRowHeight="14.25" defaultColWidth="9.140625" customHeight="1"/>
  <cols>
    <col min="1" max="1" width="16.28125" customWidth="1"/>
    <col min="2" max="2" width="29.00390625" customWidth="1"/>
    <col min="3" max="3" width="23.8515625" customWidth="1"/>
    <col min="4" max="7" width="19.57421875" customWidth="1"/>
    <col min="8" max="8" width="15.421875" customWidth="1"/>
    <col min="9" max="11" width="19.57421875" customWidth="1"/>
  </cols>
  <sheetData>
    <row r="1" ht="13.5" customHeight="1">
      <c r="D1" s="101"/>
      <c r="E1" s="101"/>
      <c r="F1" s="101"/>
      <c r="G1" s="101"/>
      <c r="K1" s="28" t="s">
        <v>314</v>
      </c>
    </row>
    <row r="2" ht="27.75" customHeight="1">
      <c r="A2" s="30" t="s">
        <v>315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ht="20.25" customHeight="1">
      <c r="A3" s="75" t="str">
        <f>"单位名称："&amp;"云南省机关事务管理局省政协办公区服务中心"</f>
        <v>单位名称：云南省机关事务管理局省政协办公区服务中心</v>
      </c>
      <c r="B3" s="102"/>
      <c r="C3" s="102"/>
      <c r="D3" s="102"/>
      <c r="E3" s="102"/>
      <c r="F3" s="102"/>
      <c r="G3" s="102"/>
      <c r="H3" s="32"/>
      <c r="I3" s="32"/>
      <c r="J3" s="32"/>
      <c r="K3" s="34" t="s">
        <v>128</v>
      </c>
    </row>
    <row r="4" ht="21.75" customHeight="1">
      <c r="A4" s="103" t="s">
        <v>209</v>
      </c>
      <c r="B4" s="103" t="s">
        <v>139</v>
      </c>
      <c r="C4" s="103" t="s">
        <v>210</v>
      </c>
      <c r="D4" s="63" t="s">
        <v>140</v>
      </c>
      <c r="E4" s="63" t="s">
        <v>141</v>
      </c>
      <c r="F4" s="63" t="s">
        <v>142</v>
      </c>
      <c r="G4" s="63" t="s">
        <v>143</v>
      </c>
      <c r="H4" s="9" t="s">
        <v>35</v>
      </c>
      <c r="I4" s="7" t="s">
        <v>316</v>
      </c>
      <c r="J4" s="88"/>
      <c r="K4" s="8"/>
    </row>
    <row r="5" ht="21.75" customHeight="1">
      <c r="A5" s="106"/>
      <c r="B5" s="106"/>
      <c r="C5" s="106"/>
      <c r="D5" s="107"/>
      <c r="E5" s="107"/>
      <c r="F5" s="107"/>
      <c r="G5" s="107"/>
      <c r="H5" s="159"/>
      <c r="I5" s="63" t="s">
        <v>38</v>
      </c>
      <c r="J5" s="63" t="s">
        <v>39</v>
      </c>
      <c r="K5" s="63" t="s">
        <v>40</v>
      </c>
    </row>
    <row r="6" ht="40.5" customHeight="1">
      <c r="A6" s="108"/>
      <c r="B6" s="108"/>
      <c r="C6" s="108"/>
      <c r="D6" s="77"/>
      <c r="E6" s="77"/>
      <c r="F6" s="77"/>
      <c r="G6" s="77"/>
      <c r="H6" s="10"/>
      <c r="I6" s="77" t="s">
        <v>37</v>
      </c>
      <c r="J6" s="77"/>
      <c r="K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2">
        <v>10</v>
      </c>
      <c r="K7" s="52">
        <v>11</v>
      </c>
    </row>
    <row r="8" ht="30.75" customHeight="1">
      <c r="A8" s="54"/>
      <c r="B8" s="174"/>
      <c r="C8" s="54"/>
      <c r="D8" s="54"/>
      <c r="E8" s="54"/>
      <c r="F8" s="54"/>
      <c r="G8" s="54"/>
      <c r="H8" s="55"/>
      <c r="I8" s="55"/>
      <c r="J8" s="55"/>
      <c r="K8" s="55"/>
    </row>
    <row r="9" ht="30.75" customHeight="1">
      <c r="A9" s="174"/>
      <c r="B9" s="174"/>
      <c r="C9" s="174"/>
      <c r="D9" s="174"/>
      <c r="E9" s="174"/>
      <c r="F9" s="174"/>
      <c r="G9" s="174"/>
      <c r="H9" s="55"/>
      <c r="I9" s="55"/>
      <c r="J9" s="55"/>
      <c r="K9" s="55"/>
    </row>
    <row r="10" ht="18.75" customHeight="1">
      <c r="A10" s="114" t="s">
        <v>99</v>
      </c>
      <c r="B10" s="115"/>
      <c r="C10" s="115"/>
      <c r="D10" s="115"/>
      <c r="E10" s="115"/>
      <c r="F10" s="115"/>
      <c r="G10" s="116"/>
      <c r="H10" s="55"/>
      <c r="I10" s="55"/>
      <c r="J10" s="55"/>
      <c r="K10" s="55"/>
    </row>
    <row r="11" ht="14.25" customHeight="1">
      <c r="A11" t="s">
        <v>317</v>
      </c>
    </row>
  </sheetData>
  <mergeCells>
    <mergeCell ref="A2:K2"/>
    <mergeCell ref="A3:G3"/>
    <mergeCell ref="I4:K4"/>
    <mergeCell ref="A10:G10"/>
    <mergeCell ref="A11:K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extLst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9BCA163-3638-CC7D-31A3-05263DD02EBC}" mc:Ignorable="x14ac xr xr2 xr3">
  <sheetPr>
    <outlinePr summaryRight="0"/>
  </sheetPr>
  <dimension ref="A1:G18"/>
  <sheetViews>
    <sheetView showZeros="0" topLeftCell="A1" workbookViewId="0">
      <selection activeCell="C18" sqref="C18"/>
    </sheetView>
  </sheetViews>
  <sheetFormatPr defaultRowHeight="14.25" defaultColWidth="9.140625" customHeight="1"/>
  <cols>
    <col min="1" max="1" width="37.421875" customWidth="1"/>
    <col min="2" max="2" width="28.00390625" customWidth="1"/>
    <col min="3" max="3" width="37.57421875" customWidth="1"/>
    <col min="4" max="4" width="17.00390625" customWidth="1"/>
    <col min="5" max="7" width="27.00390625" customWidth="1"/>
  </cols>
  <sheetData>
    <row r="1" ht="13.5" customHeight="1">
      <c r="D1" s="101"/>
      <c r="G1" s="28" t="s">
        <v>318</v>
      </c>
    </row>
    <row r="2" ht="27.75" customHeight="1">
      <c r="A2" s="84" t="s">
        <v>319</v>
      </c>
      <c r="B2" s="84"/>
      <c r="C2" s="84"/>
      <c r="D2" s="84"/>
      <c r="E2" s="84"/>
      <c r="F2" s="84"/>
      <c r="G2" s="84"/>
    </row>
    <row r="3" ht="20.25" customHeight="1">
      <c r="A3" s="75" t="str">
        <f>"单位名称："&amp;"云南省机关事务管理局省政协办公区服务中心"</f>
        <v>单位名称：云南省机关事务管理局省政协办公区服务中心</v>
      </c>
      <c r="B3" s="102"/>
      <c r="C3" s="102"/>
      <c r="D3" s="102"/>
      <c r="E3" s="32"/>
      <c r="F3" s="32"/>
      <c r="G3" s="34" t="s">
        <v>128</v>
      </c>
    </row>
    <row r="4" ht="21.75" customHeight="1">
      <c r="A4" s="103" t="s">
        <v>210</v>
      </c>
      <c r="B4" s="103" t="s">
        <v>209</v>
      </c>
      <c r="C4" s="103" t="s">
        <v>139</v>
      </c>
      <c r="D4" s="63" t="s">
        <v>320</v>
      </c>
      <c r="E4" s="7" t="s">
        <v>38</v>
      </c>
      <c r="F4" s="88"/>
      <c r="G4" s="8"/>
    </row>
    <row r="5" ht="21.75" customHeight="1">
      <c r="A5" s="106"/>
      <c r="B5" s="106"/>
      <c r="C5" s="106"/>
      <c r="D5" s="107"/>
      <c r="E5" s="9" t="s">
        <v>321</v>
      </c>
      <c r="F5" s="63" t="s">
        <v>322</v>
      </c>
      <c r="G5" s="63" t="s">
        <v>323</v>
      </c>
    </row>
    <row r="6" ht="40.5" customHeight="1">
      <c r="A6" s="108"/>
      <c r="B6" s="108"/>
      <c r="C6" s="108"/>
      <c r="D6" s="77"/>
      <c r="E6" s="10"/>
      <c r="F6" s="77" t="s">
        <v>37</v>
      </c>
      <c r="G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</row>
    <row r="8" ht="30" customHeight="1">
      <c r="A8" s="174" t="s">
        <v>50</v>
      </c>
      <c r="B8" s="175"/>
      <c r="C8" s="175"/>
      <c r="D8" s="174"/>
      <c r="E8" s="55">
        <v>3780000</v>
      </c>
      <c r="F8" s="55">
        <v>3780000</v>
      </c>
      <c r="G8" s="55">
        <v>3780000</v>
      </c>
    </row>
    <row r="9" ht="30" customHeight="1">
      <c r="A9" s="174"/>
      <c r="B9" s="174" t="s">
        <v>324</v>
      </c>
      <c r="C9" s="176" t="s">
        <v>213</v>
      </c>
      <c r="D9" s="174" t="s">
        <v>325</v>
      </c>
      <c r="E9" s="55">
        <v>3780000</v>
      </c>
      <c r="F9" s="55">
        <v>3780000</v>
      </c>
      <c r="G9" s="55">
        <v>3780000</v>
      </c>
    </row>
    <row r="10" ht="18.75" customHeight="1">
      <c r="A10" s="177" t="s">
        <v>35</v>
      </c>
      <c r="B10" s="178" t="s">
        <v>326</v>
      </c>
      <c r="C10" s="178"/>
      <c r="D10" s="179"/>
      <c r="E10" s="55">
        <v>3780000</v>
      </c>
      <c r="F10" s="55">
        <v>3780000</v>
      </c>
      <c r="G10" s="55">
        <v>3780000</v>
      </c>
    </row>
    <row r="11" ht="14.25" customHeight="1">
      <c r="A11" t="s">
        <v>216</v>
      </c>
    </row>
  </sheetData>
  <mergeCells>
    <mergeCell ref="A2:G2"/>
    <mergeCell ref="A3:D3"/>
    <mergeCell ref="E4:G4"/>
    <mergeCell ref="A10:D10"/>
    <mergeCell ref="A11:G11"/>
    <mergeCell ref="A4:A6"/>
    <mergeCell ref="B4:B6"/>
    <mergeCell ref="C4:C6"/>
    <mergeCell ref="D4:D6"/>
    <mergeCell ref="E5:E6"/>
    <mergeCell ref="F5:F6"/>
    <mergeCell ref="G5:G6"/>
  </mergeCells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4885107-15EB-7113-D3E1-EE23CE4F0D34}" mc:Ignorable="x14ac xr xr2 xr3">
  <sheetPr>
    <outlinePr summaryRight="0"/>
  </sheetPr>
  <dimension ref="A1:S9"/>
  <sheetViews>
    <sheetView showZeros="0" topLeftCell="A1" workbookViewId="0">
      <selection activeCell="C8" sqref="C8"/>
    </sheetView>
  </sheetViews>
  <sheetFormatPr defaultRowHeight="14.25" defaultColWidth="8.00390625" customHeight="1"/>
  <cols>
    <col min="1" max="1" width="21.140625" customWidth="1"/>
    <col min="2" max="2" width="35.28125" customWidth="1"/>
    <col min="3" max="19" width="16.140625" customWidth="1"/>
  </cols>
  <sheetData>
    <row r="1" ht="12" customHeight="1">
      <c r="A1" s="26"/>
      <c r="J1" s="27"/>
      <c r="R1" s="28" t="s">
        <v>31</v>
      </c>
    </row>
    <row r="2" ht="36" customHeight="1">
      <c r="A2" s="29" t="s">
        <v>32</v>
      </c>
      <c r="B2" s="30"/>
      <c r="C2" s="30"/>
      <c r="D2" s="30"/>
      <c r="E2" s="30"/>
      <c r="F2" s="30"/>
      <c r="G2" s="30"/>
      <c r="H2" s="30"/>
      <c r="I2" s="30"/>
      <c r="J2" s="31"/>
      <c r="K2" s="30"/>
      <c r="L2" s="30"/>
      <c r="M2" s="30"/>
      <c r="N2" s="30"/>
      <c r="O2" s="30"/>
      <c r="P2" s="30"/>
      <c r="Q2" s="30"/>
      <c r="R2" s="30"/>
      <c r="S2" s="30"/>
    </row>
    <row r="3" ht="20.25" customHeight="1">
      <c r="A3" s="4" t="str">
        <f>"单位名称："&amp;"云南省机关事务管理局省政协办公区服务中心"</f>
        <v>单位名称：云南省机关事务管理局省政协办公区服务中心</v>
      </c>
      <c r="B3" s="32"/>
      <c r="C3" s="32"/>
      <c r="D3" s="32"/>
      <c r="E3" s="32"/>
      <c r="F3" s="32"/>
      <c r="G3" s="32"/>
      <c r="H3" s="32"/>
      <c r="I3" s="32"/>
      <c r="J3" s="33"/>
      <c r="K3" s="32"/>
      <c r="L3" s="32"/>
      <c r="M3" s="32"/>
      <c r="N3" s="34"/>
      <c r="O3" s="34"/>
      <c r="P3" s="34"/>
      <c r="Q3" s="34"/>
      <c r="R3" s="34" t="s">
        <v>3</v>
      </c>
      <c r="S3" s="34" t="s">
        <v>3</v>
      </c>
    </row>
    <row r="4" ht="18.75" customHeight="1">
      <c r="A4" s="35" t="s">
        <v>33</v>
      </c>
      <c r="B4" s="36" t="s">
        <v>34</v>
      </c>
      <c r="C4" s="36" t="s">
        <v>35</v>
      </c>
      <c r="D4" s="37" t="s">
        <v>36</v>
      </c>
      <c r="E4" s="38"/>
      <c r="F4" s="38"/>
      <c r="G4" s="38"/>
      <c r="H4" s="38"/>
      <c r="I4" s="38"/>
      <c r="J4" s="39"/>
      <c r="K4" s="38"/>
      <c r="L4" s="38"/>
      <c r="M4" s="38"/>
      <c r="N4" s="40"/>
      <c r="O4" s="40" t="s">
        <v>25</v>
      </c>
      <c r="P4" s="40"/>
      <c r="Q4" s="40"/>
      <c r="R4" s="40"/>
      <c r="S4" s="40"/>
    </row>
    <row r="5" ht="18" customHeight="1">
      <c r="A5" s="41"/>
      <c r="B5" s="42"/>
      <c r="C5" s="42"/>
      <c r="D5" s="42" t="s">
        <v>37</v>
      </c>
      <c r="E5" s="42" t="s">
        <v>38</v>
      </c>
      <c r="F5" s="42" t="s">
        <v>39</v>
      </c>
      <c r="G5" s="42" t="s">
        <v>40</v>
      </c>
      <c r="H5" s="42" t="s">
        <v>41</v>
      </c>
      <c r="I5" s="43" t="s">
        <v>42</v>
      </c>
      <c r="J5" s="44"/>
      <c r="K5" s="43" t="s">
        <v>43</v>
      </c>
      <c r="L5" s="43" t="s">
        <v>44</v>
      </c>
      <c r="M5" s="43" t="s">
        <v>45</v>
      </c>
      <c r="N5" s="45" t="s">
        <v>46</v>
      </c>
      <c r="O5" s="46" t="s">
        <v>37</v>
      </c>
      <c r="P5" s="46" t="s">
        <v>38</v>
      </c>
      <c r="Q5" s="46" t="s">
        <v>39</v>
      </c>
      <c r="R5" s="46" t="s">
        <v>40</v>
      </c>
      <c r="S5" s="46" t="s">
        <v>47</v>
      </c>
    </row>
    <row r="6" ht="29.25" customHeight="1">
      <c r="A6" s="47"/>
      <c r="B6" s="48"/>
      <c r="C6" s="48"/>
      <c r="D6" s="48"/>
      <c r="E6" s="48"/>
      <c r="F6" s="48"/>
      <c r="G6" s="48"/>
      <c r="H6" s="48"/>
      <c r="I6" s="49" t="s">
        <v>37</v>
      </c>
      <c r="J6" s="49" t="s">
        <v>48</v>
      </c>
      <c r="K6" s="49" t="s">
        <v>43</v>
      </c>
      <c r="L6" s="49" t="s">
        <v>44</v>
      </c>
      <c r="M6" s="49" t="s">
        <v>45</v>
      </c>
      <c r="N6" s="49" t="s">
        <v>46</v>
      </c>
      <c r="O6" s="49"/>
      <c r="P6" s="49"/>
      <c r="Q6" s="49"/>
      <c r="R6" s="49"/>
      <c r="S6" s="49"/>
    </row>
    <row r="7" ht="16.5" customHeight="1">
      <c r="A7" s="50">
        <v>1</v>
      </c>
      <c r="B7" s="51">
        <v>2</v>
      </c>
      <c r="C7" s="51">
        <v>3</v>
      </c>
      <c r="D7" s="51">
        <v>4</v>
      </c>
      <c r="E7" s="50">
        <v>5</v>
      </c>
      <c r="F7" s="51">
        <v>6</v>
      </c>
      <c r="G7" s="51">
        <v>7</v>
      </c>
      <c r="H7" s="50">
        <v>8</v>
      </c>
      <c r="I7" s="51">
        <v>9</v>
      </c>
      <c r="J7" s="52">
        <v>10</v>
      </c>
      <c r="K7" s="52">
        <v>11</v>
      </c>
      <c r="L7" s="53">
        <v>12</v>
      </c>
      <c r="M7" s="52">
        <v>13</v>
      </c>
      <c r="N7" s="52">
        <v>14</v>
      </c>
      <c r="O7" s="52">
        <v>15</v>
      </c>
      <c r="P7" s="52">
        <v>16</v>
      </c>
      <c r="Q7" s="52">
        <v>17</v>
      </c>
      <c r="R7" s="52">
        <v>18</v>
      </c>
      <c r="S7" s="52">
        <v>19</v>
      </c>
    </row>
    <row r="8" ht="31.5" customHeight="1">
      <c r="A8" s="54" t="s">
        <v>49</v>
      </c>
      <c r="B8" s="54" t="s">
        <v>50</v>
      </c>
      <c r="C8" s="55">
        <v>18638279.53</v>
      </c>
      <c r="D8" s="12">
        <v>18638279.53</v>
      </c>
      <c r="E8" s="14">
        <v>18638279.53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ht="16.5" customHeight="1">
      <c r="A9" s="56" t="s">
        <v>35</v>
      </c>
      <c r="B9" s="57"/>
      <c r="C9" s="12">
        <v>18638279.53</v>
      </c>
      <c r="D9" s="12">
        <v>18638279.53</v>
      </c>
      <c r="E9" s="14">
        <v>18638279.53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</sheetData>
  <mergeCells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extLst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FA7FCF4-EAED-38AD-07D9-991982E20BA4}" mc:Ignorable="x14ac xr xr2 xr3">
  <sheetPr>
    <outlinePr summaryRight="0"/>
  </sheetPr>
  <dimension ref="A1:O25"/>
  <sheetViews>
    <sheetView showZeros="0" topLeftCell="A1" workbookViewId="0">
      <selection activeCell="H17" sqref="H17"/>
    </sheetView>
  </sheetViews>
  <sheetFormatPr defaultRowHeight="14.25" defaultColWidth="9.140625" customHeight="1"/>
  <cols>
    <col min="1" max="1" width="14.28125" customWidth="1"/>
    <col min="2" max="2" width="32.57421875" customWidth="1"/>
    <col min="3" max="6" width="18.8515625" customWidth="1"/>
    <col min="7" max="7" width="21.28125" customWidth="1"/>
    <col min="8" max="9" width="18.8515625" customWidth="1"/>
    <col min="10" max="10" width="17.8515625" customWidth="1"/>
    <col min="11" max="15" width="18.8515625" customWidth="1"/>
  </cols>
  <sheetData>
    <row r="1" ht="15.75" customHeight="1">
      <c r="O1" s="58" t="s">
        <v>51</v>
      </c>
    </row>
    <row r="2" ht="28.5" customHeight="1">
      <c r="A2" s="30" t="s">
        <v>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ht="20.25" customHeight="1">
      <c r="A3" s="59" t="str">
        <f>"单位名称："&amp;"云南省机关事务管理局省政协办公区服务中心"</f>
        <v>单位名称：云南省机关事务管理局省政协办公区服务中心</v>
      </c>
      <c r="B3" s="60"/>
      <c r="C3" s="61"/>
      <c r="D3" s="61"/>
      <c r="E3" s="61"/>
      <c r="F3" s="61"/>
      <c r="G3" s="32"/>
      <c r="H3" s="61"/>
      <c r="I3" s="61"/>
      <c r="J3" s="32"/>
      <c r="K3" s="61"/>
      <c r="L3" s="61"/>
      <c r="M3" s="32"/>
      <c r="N3" s="32"/>
      <c r="O3" s="62" t="s">
        <v>3</v>
      </c>
    </row>
    <row r="4" ht="18.75" customHeight="1">
      <c r="A4" s="63" t="s">
        <v>53</v>
      </c>
      <c r="B4" s="63" t="s">
        <v>54</v>
      </c>
      <c r="C4" s="9" t="s">
        <v>35</v>
      </c>
      <c r="D4" s="64" t="s">
        <v>38</v>
      </c>
      <c r="E4" s="64"/>
      <c r="F4" s="64"/>
      <c r="G4" s="65" t="s">
        <v>39</v>
      </c>
      <c r="H4" s="63" t="s">
        <v>40</v>
      </c>
      <c r="I4" s="63" t="s">
        <v>55</v>
      </c>
      <c r="J4" s="7" t="s">
        <v>56</v>
      </c>
      <c r="K4" s="66" t="s">
        <v>57</v>
      </c>
      <c r="L4" s="66" t="s">
        <v>58</v>
      </c>
      <c r="M4" s="66" t="s">
        <v>59</v>
      </c>
      <c r="N4" s="66" t="s">
        <v>60</v>
      </c>
      <c r="O4" s="67" t="s">
        <v>61</v>
      </c>
    </row>
    <row r="5" ht="30" customHeight="1">
      <c r="A5" s="10"/>
      <c r="B5" s="10"/>
      <c r="C5" s="10"/>
      <c r="D5" s="64" t="s">
        <v>37</v>
      </c>
      <c r="E5" s="64" t="s">
        <v>62</v>
      </c>
      <c r="F5" s="64" t="s">
        <v>63</v>
      </c>
      <c r="G5" s="10"/>
      <c r="H5" s="10"/>
      <c r="I5" s="10"/>
      <c r="J5" s="64" t="s">
        <v>37</v>
      </c>
      <c r="K5" s="68" t="s">
        <v>57</v>
      </c>
      <c r="L5" s="68" t="s">
        <v>58</v>
      </c>
      <c r="M5" s="68" t="s">
        <v>59</v>
      </c>
      <c r="N5" s="68" t="s">
        <v>60</v>
      </c>
      <c r="O5" s="68" t="s">
        <v>61</v>
      </c>
    </row>
    <row r="6" ht="16.5" customHeight="1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69">
        <v>8</v>
      </c>
      <c r="I6" s="69">
        <v>9</v>
      </c>
      <c r="J6" s="69">
        <v>10</v>
      </c>
      <c r="K6" s="69">
        <v>11</v>
      </c>
      <c r="L6" s="69">
        <v>12</v>
      </c>
      <c r="M6" s="69">
        <v>13</v>
      </c>
      <c r="N6" s="69">
        <v>14</v>
      </c>
      <c r="O6" s="64">
        <v>15</v>
      </c>
    </row>
    <row r="7" ht="20.25" customHeight="1">
      <c r="A7" s="54" t="s">
        <v>64</v>
      </c>
      <c r="B7" s="54" t="s">
        <v>65</v>
      </c>
      <c r="C7" s="12">
        <v>15087268.01</v>
      </c>
      <c r="D7" s="12">
        <v>15087268.01</v>
      </c>
      <c r="E7" s="12">
        <v>11307268.01</v>
      </c>
      <c r="F7" s="12">
        <v>3780000</v>
      </c>
      <c r="G7" s="14"/>
      <c r="H7" s="12"/>
      <c r="I7" s="12"/>
      <c r="J7" s="12"/>
      <c r="K7" s="12"/>
      <c r="L7" s="12"/>
      <c r="M7" s="14"/>
      <c r="N7" s="12"/>
      <c r="O7" s="12"/>
    </row>
    <row r="8" ht="20.25" customHeight="1">
      <c r="A8" s="70" t="s">
        <v>66</v>
      </c>
      <c r="B8" s="70" t="s">
        <v>67</v>
      </c>
      <c r="C8" s="12">
        <v>15087268.01</v>
      </c>
      <c r="D8" s="12">
        <v>15087268.01</v>
      </c>
      <c r="E8" s="12">
        <v>11307268.01</v>
      </c>
      <c r="F8" s="12">
        <v>3780000</v>
      </c>
      <c r="G8" s="14"/>
      <c r="H8" s="12"/>
      <c r="I8" s="12"/>
      <c r="J8" s="12"/>
      <c r="K8" s="12"/>
      <c r="L8" s="12"/>
      <c r="M8" s="14"/>
      <c r="N8" s="12"/>
      <c r="O8" s="12"/>
    </row>
    <row r="9" ht="20.25" customHeight="1">
      <c r="A9" s="71" t="s">
        <v>68</v>
      </c>
      <c r="B9" s="71" t="s">
        <v>69</v>
      </c>
      <c r="C9" s="12">
        <v>11207268.01</v>
      </c>
      <c r="D9" s="12">
        <v>11207268.01</v>
      </c>
      <c r="E9" s="12">
        <v>11207268.01</v>
      </c>
      <c r="F9" s="12"/>
      <c r="G9" s="14"/>
      <c r="H9" s="12"/>
      <c r="I9" s="12"/>
      <c r="J9" s="12"/>
      <c r="K9" s="12"/>
      <c r="L9" s="12"/>
      <c r="M9" s="14"/>
      <c r="N9" s="12"/>
      <c r="O9" s="12"/>
    </row>
    <row r="10" ht="20.25" customHeight="1">
      <c r="A10" s="71" t="s">
        <v>70</v>
      </c>
      <c r="B10" s="71" t="s">
        <v>71</v>
      </c>
      <c r="C10" s="12">
        <v>3880000</v>
      </c>
      <c r="D10" s="12">
        <v>3880000</v>
      </c>
      <c r="E10" s="12">
        <v>100000</v>
      </c>
      <c r="F10" s="12">
        <v>3780000</v>
      </c>
      <c r="G10" s="14"/>
      <c r="H10" s="12"/>
      <c r="I10" s="12"/>
      <c r="J10" s="12"/>
      <c r="K10" s="12"/>
      <c r="L10" s="12"/>
      <c r="M10" s="14"/>
      <c r="N10" s="12"/>
      <c r="O10" s="12"/>
    </row>
    <row r="11" ht="20.25" customHeight="1">
      <c r="A11" s="54" t="s">
        <v>72</v>
      </c>
      <c r="B11" s="54" t="s">
        <v>73</v>
      </c>
      <c r="C11" s="12">
        <v>1317129.39</v>
      </c>
      <c r="D11" s="12">
        <v>1317129.39</v>
      </c>
      <c r="E11" s="12">
        <v>1317129.39</v>
      </c>
      <c r="F11" s="12"/>
      <c r="G11" s="14"/>
      <c r="H11" s="12"/>
      <c r="I11" s="12"/>
      <c r="J11" s="12"/>
      <c r="K11" s="12"/>
      <c r="L11" s="12"/>
      <c r="M11" s="14"/>
      <c r="N11" s="12"/>
      <c r="O11" s="12"/>
    </row>
    <row r="12" ht="20.25" customHeight="1">
      <c r="A12" s="70" t="s">
        <v>74</v>
      </c>
      <c r="B12" s="70" t="s">
        <v>75</v>
      </c>
      <c r="C12" s="12">
        <v>1294285.8</v>
      </c>
      <c r="D12" s="12">
        <v>1294285.8</v>
      </c>
      <c r="E12" s="12">
        <v>1294285.8</v>
      </c>
      <c r="F12" s="12"/>
      <c r="G12" s="14"/>
      <c r="H12" s="12"/>
      <c r="I12" s="12"/>
      <c r="J12" s="12"/>
      <c r="K12" s="12"/>
      <c r="L12" s="12"/>
      <c r="M12" s="14"/>
      <c r="N12" s="12"/>
      <c r="O12" s="12"/>
    </row>
    <row r="13" ht="20.25" customHeight="1">
      <c r="A13" s="71" t="s">
        <v>76</v>
      </c>
      <c r="B13" s="71" t="s">
        <v>77</v>
      </c>
      <c r="C13" s="12">
        <v>2160</v>
      </c>
      <c r="D13" s="12">
        <v>2160</v>
      </c>
      <c r="E13" s="12">
        <v>2160</v>
      </c>
      <c r="F13" s="12"/>
      <c r="G13" s="14"/>
      <c r="H13" s="12"/>
      <c r="I13" s="12"/>
      <c r="J13" s="12"/>
      <c r="K13" s="12"/>
      <c r="L13" s="12"/>
      <c r="M13" s="14"/>
      <c r="N13" s="12"/>
      <c r="O13" s="12"/>
    </row>
    <row r="14" ht="20.25" customHeight="1">
      <c r="A14" s="71" t="s">
        <v>78</v>
      </c>
      <c r="B14" s="71" t="s">
        <v>79</v>
      </c>
      <c r="C14" s="12">
        <v>1292125.8</v>
      </c>
      <c r="D14" s="12">
        <v>1292125.8</v>
      </c>
      <c r="E14" s="12">
        <v>1292125.8</v>
      </c>
      <c r="F14" s="12"/>
      <c r="G14" s="14"/>
      <c r="H14" s="12"/>
      <c r="I14" s="12"/>
      <c r="J14" s="12"/>
      <c r="K14" s="12"/>
      <c r="L14" s="12"/>
      <c r="M14" s="14"/>
      <c r="N14" s="12"/>
      <c r="O14" s="12"/>
    </row>
    <row r="15" ht="20.25" customHeight="1">
      <c r="A15" s="70" t="s">
        <v>80</v>
      </c>
      <c r="B15" s="70" t="s">
        <v>81</v>
      </c>
      <c r="C15" s="12">
        <v>22843.59</v>
      </c>
      <c r="D15" s="12">
        <v>22843.59</v>
      </c>
      <c r="E15" s="12">
        <v>22843.59</v>
      </c>
      <c r="F15" s="12"/>
      <c r="G15" s="14"/>
      <c r="H15" s="12"/>
      <c r="I15" s="12"/>
      <c r="J15" s="12"/>
      <c r="K15" s="12"/>
      <c r="L15" s="12"/>
      <c r="M15" s="14"/>
      <c r="N15" s="12"/>
      <c r="O15" s="12"/>
    </row>
    <row r="16" ht="20.25" customHeight="1">
      <c r="A16" s="71" t="s">
        <v>82</v>
      </c>
      <c r="B16" s="71" t="s">
        <v>81</v>
      </c>
      <c r="C16" s="12">
        <v>22843.59</v>
      </c>
      <c r="D16" s="12">
        <v>22843.59</v>
      </c>
      <c r="E16" s="12">
        <v>22843.59</v>
      </c>
      <c r="F16" s="12"/>
      <c r="G16" s="14"/>
      <c r="H16" s="12"/>
      <c r="I16" s="12"/>
      <c r="J16" s="12"/>
      <c r="K16" s="12"/>
      <c r="L16" s="12"/>
      <c r="M16" s="14"/>
      <c r="N16" s="12"/>
      <c r="O16" s="12"/>
    </row>
    <row r="17" ht="20.25" customHeight="1">
      <c r="A17" s="54" t="s">
        <v>83</v>
      </c>
      <c r="B17" s="54" t="s">
        <v>84</v>
      </c>
      <c r="C17" s="12">
        <v>1237985.44</v>
      </c>
      <c r="D17" s="12">
        <v>1237985.44</v>
      </c>
      <c r="E17" s="12">
        <v>1237985.44</v>
      </c>
      <c r="F17" s="12"/>
      <c r="G17" s="14"/>
      <c r="H17" s="12"/>
      <c r="I17" s="12"/>
      <c r="J17" s="12"/>
      <c r="K17" s="12"/>
      <c r="L17" s="12"/>
      <c r="M17" s="14"/>
      <c r="N17" s="12"/>
      <c r="O17" s="12"/>
    </row>
    <row r="18" ht="20.25" customHeight="1">
      <c r="A18" s="70" t="s">
        <v>85</v>
      </c>
      <c r="B18" s="70" t="s">
        <v>86</v>
      </c>
      <c r="C18" s="12">
        <v>1237985.44</v>
      </c>
      <c r="D18" s="12">
        <v>1237985.44</v>
      </c>
      <c r="E18" s="12">
        <v>1237985.44</v>
      </c>
      <c r="F18" s="12"/>
      <c r="G18" s="14"/>
      <c r="H18" s="12"/>
      <c r="I18" s="12"/>
      <c r="J18" s="12"/>
      <c r="K18" s="12"/>
      <c r="L18" s="12"/>
      <c r="M18" s="14"/>
      <c r="N18" s="12"/>
      <c r="O18" s="12"/>
    </row>
    <row r="19" ht="20.25" customHeight="1">
      <c r="A19" s="71" t="s">
        <v>87</v>
      </c>
      <c r="B19" s="71" t="s">
        <v>88</v>
      </c>
      <c r="C19" s="12">
        <v>807578.63</v>
      </c>
      <c r="D19" s="12">
        <v>807578.63</v>
      </c>
      <c r="E19" s="12">
        <v>807578.63</v>
      </c>
      <c r="F19" s="12"/>
      <c r="G19" s="14"/>
      <c r="H19" s="12"/>
      <c r="I19" s="12"/>
      <c r="J19" s="12"/>
      <c r="K19" s="12"/>
      <c r="L19" s="12"/>
      <c r="M19" s="14"/>
      <c r="N19" s="12"/>
      <c r="O19" s="12"/>
    </row>
    <row r="20" ht="20.25" customHeight="1">
      <c r="A20" s="71" t="s">
        <v>89</v>
      </c>
      <c r="B20" s="71" t="s">
        <v>90</v>
      </c>
      <c r="C20" s="12">
        <v>403789.31</v>
      </c>
      <c r="D20" s="12">
        <v>403789.31</v>
      </c>
      <c r="E20" s="12">
        <v>403789.31</v>
      </c>
      <c r="F20" s="12"/>
      <c r="G20" s="14"/>
      <c r="H20" s="12"/>
      <c r="I20" s="12"/>
      <c r="J20" s="12"/>
      <c r="K20" s="12"/>
      <c r="L20" s="12"/>
      <c r="M20" s="14"/>
      <c r="N20" s="12"/>
      <c r="O20" s="12"/>
    </row>
    <row r="21" ht="20.25" customHeight="1">
      <c r="A21" s="71" t="s">
        <v>91</v>
      </c>
      <c r="B21" s="71" t="s">
        <v>92</v>
      </c>
      <c r="C21" s="12">
        <v>26617.5</v>
      </c>
      <c r="D21" s="12">
        <v>26617.5</v>
      </c>
      <c r="E21" s="12">
        <v>26617.5</v>
      </c>
      <c r="F21" s="12"/>
      <c r="G21" s="14"/>
      <c r="H21" s="12"/>
      <c r="I21" s="12"/>
      <c r="J21" s="12"/>
      <c r="K21" s="12"/>
      <c r="L21" s="12"/>
      <c r="M21" s="14"/>
      <c r="N21" s="12"/>
      <c r="O21" s="12"/>
    </row>
    <row r="22" ht="20.25" customHeight="1">
      <c r="A22" s="54" t="s">
        <v>93</v>
      </c>
      <c r="B22" s="54" t="s">
        <v>94</v>
      </c>
      <c r="C22" s="12">
        <v>995896.69</v>
      </c>
      <c r="D22" s="12">
        <v>995896.69</v>
      </c>
      <c r="E22" s="12">
        <v>995896.69</v>
      </c>
      <c r="F22" s="12"/>
      <c r="G22" s="14"/>
      <c r="H22" s="12"/>
      <c r="I22" s="12"/>
      <c r="J22" s="12"/>
      <c r="K22" s="12"/>
      <c r="L22" s="12"/>
      <c r="M22" s="14"/>
      <c r="N22" s="12"/>
      <c r="O22" s="12"/>
    </row>
    <row r="23" ht="20.25" customHeight="1">
      <c r="A23" s="70" t="s">
        <v>95</v>
      </c>
      <c r="B23" s="70" t="s">
        <v>96</v>
      </c>
      <c r="C23" s="12">
        <v>995896.69</v>
      </c>
      <c r="D23" s="12">
        <v>995896.69</v>
      </c>
      <c r="E23" s="12">
        <v>995896.69</v>
      </c>
      <c r="F23" s="12"/>
      <c r="G23" s="14"/>
      <c r="H23" s="12"/>
      <c r="I23" s="12"/>
      <c r="J23" s="12"/>
      <c r="K23" s="12"/>
      <c r="L23" s="12"/>
      <c r="M23" s="14"/>
      <c r="N23" s="12"/>
      <c r="O23" s="12"/>
    </row>
    <row r="24" ht="20.25" customHeight="1">
      <c r="A24" s="71" t="s">
        <v>97</v>
      </c>
      <c r="B24" s="71" t="s">
        <v>98</v>
      </c>
      <c r="C24" s="12">
        <v>995896.69</v>
      </c>
      <c r="D24" s="12">
        <v>995896.69</v>
      </c>
      <c r="E24" s="12">
        <v>995896.69</v>
      </c>
      <c r="F24" s="12"/>
      <c r="G24" s="14"/>
      <c r="H24" s="12"/>
      <c r="I24" s="12"/>
      <c r="J24" s="12"/>
      <c r="K24" s="12"/>
      <c r="L24" s="12"/>
      <c r="M24" s="14"/>
      <c r="N24" s="12"/>
      <c r="O24" s="12"/>
    </row>
    <row r="25" ht="17.25" customHeight="1">
      <c r="A25" s="72" t="s">
        <v>99</v>
      </c>
      <c r="B25" s="73" t="s">
        <v>99</v>
      </c>
      <c r="C25" s="12">
        <v>18638279.53</v>
      </c>
      <c r="D25" s="12">
        <v>18638279.53</v>
      </c>
      <c r="E25" s="12">
        <v>14858279.53</v>
      </c>
      <c r="F25" s="12">
        <v>3780000</v>
      </c>
      <c r="G25" s="14"/>
      <c r="H25" s="12"/>
      <c r="I25" s="12"/>
      <c r="J25" s="12"/>
      <c r="K25" s="12"/>
      <c r="L25" s="12"/>
      <c r="M25" s="14"/>
      <c r="N25" s="12"/>
      <c r="O25" s="12"/>
    </row>
  </sheetData>
  <mergeCells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extLst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67E6EFF-6D05-42ED-0F99-B190A9E3754A}" mc:Ignorable="x14ac xr xr2 xr3">
  <sheetPr>
    <outlinePr summaryRight="0"/>
  </sheetPr>
  <dimension ref="A1:D16"/>
  <sheetViews>
    <sheetView showZeros="0" topLeftCell="A1" workbookViewId="0">
      <selection activeCell="A5" sqref="A5:A6"/>
    </sheetView>
  </sheetViews>
  <sheetFormatPr defaultRowHeight="14.25" defaultColWidth="9.140625" customHeight="1"/>
  <cols>
    <col min="1" max="1" width="49.28125" customWidth="1"/>
    <col min="2" max="2" width="43.28125" customWidth="1"/>
    <col min="3" max="3" width="48.57421875" customWidth="1"/>
    <col min="4" max="4" width="41.140625" customWidth="1"/>
  </cols>
  <sheetData>
    <row r="1" ht="14.25" customHeight="1">
      <c r="D1" s="6" t="s">
        <v>100</v>
      </c>
    </row>
    <row r="2" ht="31.5" customHeight="1">
      <c r="A2" s="2" t="s">
        <v>101</v>
      </c>
      <c r="B2" s="74"/>
      <c r="C2" s="74"/>
      <c r="D2" s="74"/>
    </row>
    <row r="3" ht="20.25" customHeight="1">
      <c r="A3" s="75" t="str">
        <f>"单位名称："&amp;"云南省机关事务管理局省政协办公区服务中心"</f>
        <v>单位名称：云南省机关事务管理局省政协办公区服务中心</v>
      </c>
      <c r="B3" s="5"/>
      <c r="C3" s="5"/>
      <c r="D3" s="1" t="s">
        <v>3</v>
      </c>
    </row>
    <row r="4" ht="24.75" customHeight="1">
      <c r="A4" s="7" t="s">
        <v>4</v>
      </c>
      <c r="B4" s="8"/>
      <c r="C4" s="7" t="s">
        <v>5</v>
      </c>
      <c r="D4" s="8"/>
    </row>
    <row r="5" ht="15.75" customHeight="1">
      <c r="A5" s="9" t="s">
        <v>6</v>
      </c>
      <c r="B5" s="76" t="s">
        <v>7</v>
      </c>
      <c r="C5" s="9" t="s">
        <v>102</v>
      </c>
      <c r="D5" s="76" t="s">
        <v>7</v>
      </c>
    </row>
    <row r="6" ht="14.25" customHeight="1">
      <c r="A6" s="10"/>
      <c r="B6" s="77"/>
      <c r="C6" s="10"/>
      <c r="D6" s="77"/>
    </row>
    <row r="7" ht="29.25" customHeight="1">
      <c r="A7" s="78" t="s">
        <v>103</v>
      </c>
      <c r="B7" s="25">
        <v>18638279.53</v>
      </c>
      <c r="C7" s="79" t="s">
        <v>104</v>
      </c>
      <c r="D7" s="25">
        <v>18638279.53</v>
      </c>
    </row>
    <row r="8" ht="29.25" customHeight="1">
      <c r="A8" s="80" t="s">
        <v>105</v>
      </c>
      <c r="B8" s="14">
        <v>18638279.53</v>
      </c>
      <c r="C8" s="13" t="str">
        <f>"（一）"&amp;"一般公共服务支出"</f>
        <v>（一）一般公共服务支出</v>
      </c>
      <c r="D8" s="14">
        <v>15087268.01</v>
      </c>
    </row>
    <row r="9" ht="29.25" customHeight="1">
      <c r="A9" s="80" t="s">
        <v>107</v>
      </c>
      <c r="B9" s="14"/>
      <c r="C9" s="13" t="str">
        <f>"（二）"&amp;"社会保障和就业支出"</f>
        <v>（二）社会保障和就业支出</v>
      </c>
      <c r="D9" s="14">
        <v>1317129.39</v>
      </c>
    </row>
    <row r="10" ht="29.25" customHeight="1">
      <c r="A10" s="80" t="s">
        <v>109</v>
      </c>
      <c r="B10" s="14"/>
      <c r="C10" s="13" t="str">
        <f>"（三）"&amp;"卫生健康支出"</f>
        <v>（三）卫生健康支出</v>
      </c>
      <c r="D10" s="14">
        <v>1237985.44</v>
      </c>
    </row>
    <row r="11" ht="29.25" customHeight="1">
      <c r="A11" s="81" t="s">
        <v>111</v>
      </c>
      <c r="B11" s="17"/>
      <c r="C11" s="13" t="str">
        <f>"（四）"&amp;"住房保障支出"</f>
        <v>（四）住房保障支出</v>
      </c>
      <c r="D11" s="14">
        <v>995896.69</v>
      </c>
    </row>
    <row r="12" ht="29.25" customHeight="1">
      <c r="A12" s="80" t="s">
        <v>105</v>
      </c>
      <c r="B12" s="12"/>
      <c r="C12" s="18"/>
      <c r="D12" s="17"/>
    </row>
    <row r="13" ht="29.25" customHeight="1">
      <c r="A13" s="23" t="s">
        <v>107</v>
      </c>
      <c r="B13" s="12"/>
      <c r="C13" s="18"/>
      <c r="D13" s="17"/>
    </row>
    <row r="14" ht="29.25" customHeight="1">
      <c r="A14" s="23" t="s">
        <v>109</v>
      </c>
      <c r="B14" s="17"/>
      <c r="C14" s="18"/>
      <c r="D14" s="17"/>
    </row>
    <row r="15" ht="29.25" customHeight="1">
      <c r="A15" s="82"/>
      <c r="B15" s="17"/>
      <c r="C15" s="11" t="s">
        <v>113</v>
      </c>
      <c r="D15" s="17"/>
    </row>
    <row r="16" ht="29.25" customHeight="1">
      <c r="A16" s="82" t="s">
        <v>114</v>
      </c>
      <c r="B16" s="17">
        <v>18638279.53</v>
      </c>
      <c r="C16" s="18" t="s">
        <v>30</v>
      </c>
      <c r="D16" s="17">
        <v>18638279.53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531A6F2-0C8E-78BA-AA7A-782F6A2718B4}" mc:Ignorable="x14ac xr xr2 xr3">
  <sheetPr>
    <outlinePr summaryRight="0"/>
  </sheetPr>
  <dimension ref="A1:G25"/>
  <sheetViews>
    <sheetView showZeros="0" topLeftCell="A1" workbookViewId="0">
      <selection activeCell="A3" sqref="A3:E3"/>
    </sheetView>
  </sheetViews>
  <sheetFormatPr defaultRowHeight="14.25" defaultColWidth="9.140625" customHeight="1"/>
  <cols>
    <col min="1" max="1" width="20.140625" customWidth="1"/>
    <col min="2" max="2" width="37.28125" customWidth="1"/>
    <col min="3" max="3" width="24.28125" customWidth="1"/>
    <col min="4" max="6" width="25.00390625" customWidth="1"/>
    <col min="7" max="7" width="24.28125" customWidth="1"/>
  </cols>
  <sheetData>
    <row r="1" ht="12" customHeight="1">
      <c r="D1" s="83"/>
      <c r="F1" s="58"/>
      <c r="G1" s="58" t="s">
        <v>115</v>
      </c>
    </row>
    <row r="2" ht="39" customHeight="1">
      <c r="A2" s="84" t="s">
        <v>116</v>
      </c>
      <c r="B2" s="84"/>
      <c r="C2" s="84"/>
      <c r="D2" s="84"/>
      <c r="E2" s="84"/>
      <c r="F2" s="84"/>
      <c r="G2" s="84"/>
    </row>
    <row r="3" ht="20.25" customHeight="1">
      <c r="A3" s="75" t="str">
        <f>"单位名称："&amp;"云南省机关事务管理局省政协办公区服务中心"</f>
        <v>单位名称：云南省机关事务管理局省政协办公区服务中心</v>
      </c>
      <c r="F3" s="62"/>
      <c r="G3" s="62" t="s">
        <v>3</v>
      </c>
    </row>
    <row r="4" ht="20.25" customHeight="1">
      <c r="A4" s="85" t="s">
        <v>117</v>
      </c>
      <c r="B4" s="86"/>
      <c r="C4" s="87" t="s">
        <v>35</v>
      </c>
      <c r="D4" s="88" t="s">
        <v>62</v>
      </c>
      <c r="E4" s="88"/>
      <c r="F4" s="8"/>
      <c r="G4" s="87" t="s">
        <v>63</v>
      </c>
    </row>
    <row r="5" ht="20.25" customHeight="1">
      <c r="A5" s="89" t="s">
        <v>53</v>
      </c>
      <c r="B5" s="90" t="s">
        <v>54</v>
      </c>
      <c r="C5" s="91"/>
      <c r="D5" s="91" t="s">
        <v>37</v>
      </c>
      <c r="E5" s="91" t="s">
        <v>118</v>
      </c>
      <c r="F5" s="91" t="s">
        <v>119</v>
      </c>
      <c r="G5" s="91"/>
    </row>
    <row r="6" ht="13.5" customHeight="1">
      <c r="A6" s="92" t="s">
        <v>120</v>
      </c>
      <c r="B6" s="92" t="s">
        <v>121</v>
      </c>
      <c r="C6" s="92" t="s">
        <v>122</v>
      </c>
      <c r="D6" s="64"/>
      <c r="E6" s="92" t="s">
        <v>123</v>
      </c>
      <c r="F6" s="92" t="s">
        <v>124</v>
      </c>
      <c r="G6" s="92" t="s">
        <v>125</v>
      </c>
    </row>
    <row r="7" ht="18" customHeight="1">
      <c r="A7" s="54" t="s">
        <v>64</v>
      </c>
      <c r="B7" s="54" t="s">
        <v>65</v>
      </c>
      <c r="C7" s="55">
        <v>15087268.01</v>
      </c>
      <c r="D7" s="55">
        <v>11307268.01</v>
      </c>
      <c r="E7" s="55">
        <v>8944164.5</v>
      </c>
      <c r="F7" s="55">
        <v>2363103.51</v>
      </c>
      <c r="G7" s="55">
        <v>3780000</v>
      </c>
    </row>
    <row r="8" ht="18" customHeight="1">
      <c r="A8" s="54" t="s">
        <v>66</v>
      </c>
      <c r="B8" s="70" t="s">
        <v>67</v>
      </c>
      <c r="C8" s="55">
        <v>15087268.01</v>
      </c>
      <c r="D8" s="55">
        <v>11307268.01</v>
      </c>
      <c r="E8" s="55">
        <v>8944164.5</v>
      </c>
      <c r="F8" s="55">
        <v>2363103.51</v>
      </c>
      <c r="G8" s="55">
        <v>3780000</v>
      </c>
    </row>
    <row r="9" ht="18" customHeight="1">
      <c r="A9" s="54" t="s">
        <v>68</v>
      </c>
      <c r="B9" s="71" t="s">
        <v>69</v>
      </c>
      <c r="C9" s="55">
        <v>11207268.01</v>
      </c>
      <c r="D9" s="55">
        <v>11207268.01</v>
      </c>
      <c r="E9" s="55">
        <v>8844164.5</v>
      </c>
      <c r="F9" s="55">
        <v>2363103.51</v>
      </c>
      <c r="G9" s="55"/>
    </row>
    <row r="10" ht="18" customHeight="1">
      <c r="A10" s="54" t="s">
        <v>70</v>
      </c>
      <c r="B10" s="71" t="s">
        <v>71</v>
      </c>
      <c r="C10" s="55">
        <v>3880000</v>
      </c>
      <c r="D10" s="55">
        <v>100000</v>
      </c>
      <c r="E10" s="55">
        <v>100000</v>
      </c>
      <c r="F10" s="55"/>
      <c r="G10" s="55">
        <v>3780000</v>
      </c>
    </row>
    <row r="11" ht="18" customHeight="1">
      <c r="A11" s="54" t="s">
        <v>72</v>
      </c>
      <c r="B11" s="54" t="s">
        <v>73</v>
      </c>
      <c r="C11" s="55">
        <v>1317129.39</v>
      </c>
      <c r="D11" s="55">
        <v>1317129.39</v>
      </c>
      <c r="E11" s="55">
        <v>1314969.39</v>
      </c>
      <c r="F11" s="55">
        <v>2160</v>
      </c>
      <c r="G11" s="55"/>
    </row>
    <row r="12" ht="18" customHeight="1">
      <c r="A12" s="54" t="s">
        <v>74</v>
      </c>
      <c r="B12" s="70" t="s">
        <v>75</v>
      </c>
      <c r="C12" s="55">
        <v>1294285.8</v>
      </c>
      <c r="D12" s="55">
        <v>1294285.8</v>
      </c>
      <c r="E12" s="55">
        <v>1292125.8</v>
      </c>
      <c r="F12" s="55">
        <v>2160</v>
      </c>
      <c r="G12" s="55"/>
    </row>
    <row r="13" ht="18" customHeight="1">
      <c r="A13" s="54" t="s">
        <v>76</v>
      </c>
      <c r="B13" s="71" t="s">
        <v>77</v>
      </c>
      <c r="C13" s="55">
        <v>2160</v>
      </c>
      <c r="D13" s="55">
        <v>2160</v>
      </c>
      <c r="E13" s="55"/>
      <c r="F13" s="55">
        <v>2160</v>
      </c>
      <c r="G13" s="55"/>
    </row>
    <row r="14" ht="18" customHeight="1">
      <c r="A14" s="54" t="s">
        <v>78</v>
      </c>
      <c r="B14" s="71" t="s">
        <v>79</v>
      </c>
      <c r="C14" s="55">
        <v>1292125.8</v>
      </c>
      <c r="D14" s="55">
        <v>1292125.8</v>
      </c>
      <c r="E14" s="55">
        <v>1292125.8</v>
      </c>
      <c r="F14" s="55"/>
      <c r="G14" s="55"/>
    </row>
    <row r="15" ht="18" customHeight="1">
      <c r="A15" s="54" t="s">
        <v>80</v>
      </c>
      <c r="B15" s="70" t="s">
        <v>81</v>
      </c>
      <c r="C15" s="55">
        <v>22843.59</v>
      </c>
      <c r="D15" s="55">
        <v>22843.59</v>
      </c>
      <c r="E15" s="55">
        <v>22843.59</v>
      </c>
      <c r="F15" s="55"/>
      <c r="G15" s="55"/>
    </row>
    <row r="16" ht="18" customHeight="1">
      <c r="A16" s="54" t="s">
        <v>82</v>
      </c>
      <c r="B16" s="71" t="s">
        <v>81</v>
      </c>
      <c r="C16" s="55">
        <v>22843.59</v>
      </c>
      <c r="D16" s="55">
        <v>22843.59</v>
      </c>
      <c r="E16" s="55">
        <v>22843.59</v>
      </c>
      <c r="F16" s="55"/>
      <c r="G16" s="55"/>
    </row>
    <row r="17" ht="18" customHeight="1">
      <c r="A17" s="54" t="s">
        <v>83</v>
      </c>
      <c r="B17" s="54" t="s">
        <v>84</v>
      </c>
      <c r="C17" s="55">
        <v>1237985.44</v>
      </c>
      <c r="D17" s="55">
        <v>1237985.44</v>
      </c>
      <c r="E17" s="55">
        <v>1237985.44</v>
      </c>
      <c r="F17" s="55"/>
      <c r="G17" s="55"/>
    </row>
    <row r="18" ht="18" customHeight="1">
      <c r="A18" s="54" t="s">
        <v>85</v>
      </c>
      <c r="B18" s="70" t="s">
        <v>86</v>
      </c>
      <c r="C18" s="55">
        <v>1237985.44</v>
      </c>
      <c r="D18" s="55">
        <v>1237985.44</v>
      </c>
      <c r="E18" s="55">
        <v>1237985.44</v>
      </c>
      <c r="F18" s="55"/>
      <c r="G18" s="55"/>
    </row>
    <row r="19" ht="18" customHeight="1">
      <c r="A19" s="54" t="s">
        <v>87</v>
      </c>
      <c r="B19" s="71" t="s">
        <v>88</v>
      </c>
      <c r="C19" s="55">
        <v>807578.63</v>
      </c>
      <c r="D19" s="55">
        <v>807578.63</v>
      </c>
      <c r="E19" s="55">
        <v>807578.63</v>
      </c>
      <c r="F19" s="55"/>
      <c r="G19" s="55"/>
    </row>
    <row r="20" ht="18" customHeight="1">
      <c r="A20" s="54" t="s">
        <v>89</v>
      </c>
      <c r="B20" s="71" t="s">
        <v>90</v>
      </c>
      <c r="C20" s="55">
        <v>403789.31</v>
      </c>
      <c r="D20" s="55">
        <v>403789.31</v>
      </c>
      <c r="E20" s="55">
        <v>403789.31</v>
      </c>
      <c r="F20" s="55"/>
      <c r="G20" s="55"/>
    </row>
    <row r="21" ht="18" customHeight="1">
      <c r="A21" s="54" t="s">
        <v>91</v>
      </c>
      <c r="B21" s="71" t="s">
        <v>92</v>
      </c>
      <c r="C21" s="55">
        <v>26617.5</v>
      </c>
      <c r="D21" s="55">
        <v>26617.5</v>
      </c>
      <c r="E21" s="55">
        <v>26617.5</v>
      </c>
      <c r="F21" s="55"/>
      <c r="G21" s="55"/>
    </row>
    <row r="22" ht="18" customHeight="1">
      <c r="A22" s="54" t="s">
        <v>93</v>
      </c>
      <c r="B22" s="54" t="s">
        <v>94</v>
      </c>
      <c r="C22" s="55">
        <v>995896.69</v>
      </c>
      <c r="D22" s="55">
        <v>995896.69</v>
      </c>
      <c r="E22" s="55">
        <v>995896.69</v>
      </c>
      <c r="F22" s="55"/>
      <c r="G22" s="55"/>
    </row>
    <row r="23" ht="18" customHeight="1">
      <c r="A23" s="54" t="s">
        <v>95</v>
      </c>
      <c r="B23" s="70" t="s">
        <v>96</v>
      </c>
      <c r="C23" s="55">
        <v>995896.69</v>
      </c>
      <c r="D23" s="55">
        <v>995896.69</v>
      </c>
      <c r="E23" s="55">
        <v>995896.69</v>
      </c>
      <c r="F23" s="55"/>
      <c r="G23" s="55"/>
    </row>
    <row r="24" ht="18" customHeight="1">
      <c r="A24" s="54" t="s">
        <v>97</v>
      </c>
      <c r="B24" s="71" t="s">
        <v>98</v>
      </c>
      <c r="C24" s="55">
        <v>995896.69</v>
      </c>
      <c r="D24" s="55">
        <v>995896.69</v>
      </c>
      <c r="E24" s="55">
        <v>995896.69</v>
      </c>
      <c r="F24" s="55"/>
      <c r="G24" s="55"/>
    </row>
    <row r="25" ht="18" customHeight="1">
      <c r="A25" s="50" t="s">
        <v>99</v>
      </c>
      <c r="B25" s="93" t="s">
        <v>99</v>
      </c>
      <c r="C25" s="55">
        <v>18638279.53</v>
      </c>
      <c r="D25" s="55">
        <v>14858279.53</v>
      </c>
      <c r="E25" s="55">
        <v>12493016.02</v>
      </c>
      <c r="F25" s="55">
        <v>2365263.51</v>
      </c>
      <c r="G25" s="55">
        <v>3780000</v>
      </c>
    </row>
  </sheetData>
  <mergeCells>
    <mergeCell ref="A2:G2"/>
    <mergeCell ref="A3:E3"/>
    <mergeCell ref="A4:B4"/>
    <mergeCell ref="D4:F4"/>
    <mergeCell ref="A25:B25"/>
    <mergeCell ref="C4:C5"/>
    <mergeCell ref="G4:G5"/>
  </mergeCells>
  <extLst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2A23E9B-A637-1433-3BE8-B37C6F178381}" mc:Ignorable="x14ac xr xr2 xr3">
  <sheetPr>
    <outlinePr summaryRight="0"/>
  </sheetPr>
  <dimension ref="A1:F7"/>
  <sheetViews>
    <sheetView showZeros="0" topLeftCell="A1" workbookViewId="0">
      <selection activeCell="A3" sqref="A3:D3"/>
    </sheetView>
  </sheetViews>
  <sheetFormatPr defaultRowHeight="14.25" defaultColWidth="9.140625" customHeight="1"/>
  <cols>
    <col min="1" max="1" width="27.421875" customWidth="1"/>
    <col min="2" max="6" width="31.140625" customWidth="1"/>
  </cols>
  <sheetData>
    <row r="1" ht="12" customHeight="1">
      <c r="A1" s="94"/>
      <c r="B1" s="94"/>
      <c r="C1" s="95"/>
      <c r="F1" s="96" t="s">
        <v>126</v>
      </c>
    </row>
    <row r="2" ht="25.5" customHeight="1">
      <c r="A2" s="97" t="s">
        <v>127</v>
      </c>
      <c r="B2" s="97"/>
      <c r="C2" s="97"/>
      <c r="D2" s="97"/>
      <c r="E2" s="97"/>
      <c r="F2" s="97"/>
    </row>
    <row r="3" ht="20.25" customHeight="1">
      <c r="A3" s="75" t="str">
        <f>"单位名称："&amp;"云南省机关事务管理局省政协办公区服务中心"</f>
        <v>单位名称：云南省机关事务管理局省政协办公区服务中心</v>
      </c>
      <c r="B3" s="94"/>
      <c r="C3" s="95"/>
      <c r="F3" s="96" t="s">
        <v>128</v>
      </c>
    </row>
    <row r="4" ht="19.5" customHeight="1">
      <c r="A4" s="63" t="s">
        <v>129</v>
      </c>
      <c r="B4" s="9" t="s">
        <v>130</v>
      </c>
      <c r="C4" s="7" t="s">
        <v>131</v>
      </c>
      <c r="D4" s="88"/>
      <c r="E4" s="8"/>
      <c r="F4" s="9" t="s">
        <v>132</v>
      </c>
    </row>
    <row r="5" ht="19.5" customHeight="1">
      <c r="A5" s="77"/>
      <c r="B5" s="10"/>
      <c r="C5" s="64" t="s">
        <v>37</v>
      </c>
      <c r="D5" s="64" t="s">
        <v>133</v>
      </c>
      <c r="E5" s="64" t="s">
        <v>134</v>
      </c>
      <c r="F5" s="10"/>
    </row>
    <row r="6" ht="18.75" customHeight="1">
      <c r="A6" s="98">
        <v>1</v>
      </c>
      <c r="B6" s="98">
        <v>2</v>
      </c>
      <c r="C6" s="99">
        <v>3</v>
      </c>
      <c r="D6" s="98">
        <v>4</v>
      </c>
      <c r="E6" s="98">
        <v>5</v>
      </c>
      <c r="F6" s="98">
        <v>6</v>
      </c>
    </row>
    <row r="7" ht="18.75" customHeight="1">
      <c r="A7" s="12">
        <v>1229350.49</v>
      </c>
      <c r="B7" s="12"/>
      <c r="C7" s="100">
        <v>1229350.49</v>
      </c>
      <c r="D7" s="12"/>
      <c r="E7" s="12">
        <v>1229350.49</v>
      </c>
      <c r="F7" s="12"/>
    </row>
  </sheetData>
  <mergeCells>
    <mergeCell ref="A2:F2"/>
    <mergeCell ref="A3:D3"/>
    <mergeCell ref="C4:E4"/>
    <mergeCell ref="A4:A5"/>
    <mergeCell ref="B4:B5"/>
    <mergeCell ref="F4:F5"/>
  </mergeCells>
  <extLst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BFF5E47-2218-A2D8-66EE-27B3EDA020AB}" mc:Ignorable="x14ac xr xr2 xr3">
  <sheetPr>
    <outlinePr summaryRight="0"/>
  </sheetPr>
  <dimension ref="A1:W43"/>
  <sheetViews>
    <sheetView showZeros="0" topLeftCell="A22" workbookViewId="0">
      <selection activeCell="D43" sqref="D43"/>
    </sheetView>
  </sheetViews>
  <sheetFormatPr defaultRowHeight="14.25" defaultColWidth="9.140625" customHeight="1"/>
  <cols>
    <col min="1" max="1" width="33.7109375" customWidth="1"/>
    <col min="2" max="2" width="23.8515625" customWidth="1"/>
    <col min="3" max="3" width="25.28125" customWidth="1"/>
    <col min="4" max="4" width="14.57421875" customWidth="1"/>
    <col min="5" max="5" width="18.421875" customWidth="1"/>
    <col min="6" max="6" width="14.7109375" customWidth="1"/>
    <col min="7" max="7" width="18.8515625" customWidth="1"/>
    <col min="8" max="13" width="15.28125" customWidth="1"/>
    <col min="14" max="16" width="14.7109375" customWidth="1"/>
    <col min="17" max="17" width="14.8515625" customWidth="1"/>
    <col min="18" max="23" width="15.00390625" customWidth="1"/>
  </cols>
  <sheetData>
    <row r="1" ht="13.5" customHeight="1">
      <c r="D1" s="101"/>
      <c r="E1" s="101"/>
      <c r="F1" s="101"/>
      <c r="G1" s="101"/>
      <c r="U1" s="83"/>
      <c r="W1" s="58" t="s">
        <v>135</v>
      </c>
    </row>
    <row r="2" ht="27.75" customHeight="1">
      <c r="A2" s="30" t="s">
        <v>136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ht="20.25" customHeight="1">
      <c r="A3" s="75" t="str">
        <f>"单位名称："&amp;"云南省机关事务管理局省政协办公区服务中心"</f>
        <v>单位名称：云南省机关事务管理局省政协办公区服务中心</v>
      </c>
      <c r="B3" s="102"/>
      <c r="C3" s="102"/>
      <c r="D3" s="102"/>
      <c r="E3" s="102"/>
      <c r="F3" s="102"/>
      <c r="G3" s="102"/>
      <c r="H3" s="32"/>
      <c r="I3" s="32"/>
      <c r="J3" s="32"/>
      <c r="K3" s="32"/>
      <c r="L3" s="32"/>
      <c r="M3" s="32"/>
      <c r="N3" s="32"/>
      <c r="O3" s="32"/>
      <c r="P3" s="32"/>
      <c r="Q3" s="32"/>
      <c r="U3" s="83"/>
      <c r="W3" s="62" t="s">
        <v>128</v>
      </c>
    </row>
    <row r="4" ht="21.75" customHeight="1">
      <c r="A4" s="103" t="s">
        <v>137</v>
      </c>
      <c r="B4" s="103" t="s">
        <v>138</v>
      </c>
      <c r="C4" s="103" t="s">
        <v>139</v>
      </c>
      <c r="D4" s="63" t="s">
        <v>140</v>
      </c>
      <c r="E4" s="63" t="s">
        <v>141</v>
      </c>
      <c r="F4" s="63" t="s">
        <v>142</v>
      </c>
      <c r="G4" s="63" t="s">
        <v>143</v>
      </c>
      <c r="H4" s="64" t="s">
        <v>144</v>
      </c>
      <c r="I4" s="64"/>
      <c r="J4" s="64"/>
      <c r="K4" s="64"/>
      <c r="L4" s="104"/>
      <c r="M4" s="104"/>
      <c r="N4" s="104"/>
      <c r="O4" s="104"/>
      <c r="P4" s="104"/>
      <c r="Q4" s="105"/>
      <c r="R4" s="64"/>
      <c r="S4" s="64"/>
      <c r="T4" s="64"/>
      <c r="U4" s="64"/>
      <c r="V4" s="64"/>
      <c r="W4" s="64"/>
    </row>
    <row r="5" ht="21.75" customHeight="1">
      <c r="A5" s="106"/>
      <c r="B5" s="106"/>
      <c r="C5" s="106"/>
      <c r="D5" s="107"/>
      <c r="E5" s="107"/>
      <c r="F5" s="107"/>
      <c r="G5" s="107"/>
      <c r="H5" s="64" t="s">
        <v>35</v>
      </c>
      <c r="I5" s="105" t="s">
        <v>38</v>
      </c>
      <c r="J5" s="105"/>
      <c r="K5" s="105"/>
      <c r="L5" s="104"/>
      <c r="M5" s="104"/>
      <c r="N5" s="104" t="s">
        <v>145</v>
      </c>
      <c r="O5" s="104"/>
      <c r="P5" s="104"/>
      <c r="Q5" s="105" t="s">
        <v>41</v>
      </c>
      <c r="R5" s="64" t="s">
        <v>56</v>
      </c>
      <c r="S5" s="105"/>
      <c r="T5" s="105"/>
      <c r="U5" s="105"/>
      <c r="V5" s="105"/>
      <c r="W5" s="105"/>
    </row>
    <row r="6" ht="15" customHeight="1">
      <c r="A6" s="108"/>
      <c r="B6" s="108"/>
      <c r="C6" s="108"/>
      <c r="D6" s="77"/>
      <c r="E6" s="77"/>
      <c r="F6" s="77"/>
      <c r="G6" s="77"/>
      <c r="H6" s="64"/>
      <c r="I6" s="105" t="s">
        <v>146</v>
      </c>
      <c r="J6" s="105" t="s">
        <v>147</v>
      </c>
      <c r="K6" s="105" t="s">
        <v>148</v>
      </c>
      <c r="L6" s="109" t="s">
        <v>149</v>
      </c>
      <c r="M6" s="109" t="s">
        <v>150</v>
      </c>
      <c r="N6" s="109" t="s">
        <v>38</v>
      </c>
      <c r="O6" s="109" t="s">
        <v>39</v>
      </c>
      <c r="P6" s="109" t="s">
        <v>40</v>
      </c>
      <c r="Q6" s="105"/>
      <c r="R6" s="105" t="s">
        <v>37</v>
      </c>
      <c r="S6" s="105" t="s">
        <v>48</v>
      </c>
      <c r="T6" s="105" t="s">
        <v>151</v>
      </c>
      <c r="U6" s="105" t="s">
        <v>44</v>
      </c>
      <c r="V6" s="105" t="s">
        <v>45</v>
      </c>
      <c r="W6" s="105" t="s">
        <v>46</v>
      </c>
    </row>
    <row r="7" ht="27.75" customHeight="1">
      <c r="A7" s="108"/>
      <c r="B7" s="108"/>
      <c r="C7" s="108"/>
      <c r="D7" s="77"/>
      <c r="E7" s="77"/>
      <c r="F7" s="77"/>
      <c r="G7" s="77"/>
      <c r="H7" s="64"/>
      <c r="I7" s="105"/>
      <c r="J7" s="105"/>
      <c r="K7" s="105"/>
      <c r="L7" s="109"/>
      <c r="M7" s="109"/>
      <c r="N7" s="109"/>
      <c r="O7" s="109"/>
      <c r="P7" s="109"/>
      <c r="Q7" s="105"/>
      <c r="R7" s="105"/>
      <c r="S7" s="105"/>
      <c r="T7" s="105"/>
      <c r="U7" s="105"/>
      <c r="V7" s="105"/>
      <c r="W7" s="105"/>
    </row>
    <row r="8" ht="15" customHeight="1">
      <c r="A8" s="110">
        <v>1</v>
      </c>
      <c r="B8" s="110">
        <v>2</v>
      </c>
      <c r="C8" s="110">
        <v>3</v>
      </c>
      <c r="D8" s="110">
        <v>4</v>
      </c>
      <c r="E8" s="110">
        <v>5</v>
      </c>
      <c r="F8" s="110">
        <v>6</v>
      </c>
      <c r="G8" s="110">
        <v>7</v>
      </c>
      <c r="H8" s="110">
        <v>8</v>
      </c>
      <c r="I8" s="110">
        <v>9</v>
      </c>
      <c r="J8" s="110">
        <v>10</v>
      </c>
      <c r="K8" s="110">
        <v>11</v>
      </c>
      <c r="L8" s="110">
        <v>12</v>
      </c>
      <c r="M8" s="110">
        <v>13</v>
      </c>
      <c r="N8" s="110">
        <v>14</v>
      </c>
      <c r="O8" s="110">
        <v>15</v>
      </c>
      <c r="P8" s="110">
        <v>16</v>
      </c>
      <c r="Q8" s="110">
        <v>17</v>
      </c>
      <c r="R8" s="110">
        <v>18</v>
      </c>
      <c r="S8" s="110">
        <v>19</v>
      </c>
      <c r="T8" s="110">
        <v>20</v>
      </c>
      <c r="U8" s="110">
        <v>21</v>
      </c>
      <c r="V8" s="110">
        <v>22</v>
      </c>
      <c r="W8" s="110">
        <v>23</v>
      </c>
    </row>
    <row r="9" ht="18.75" customHeight="1">
      <c r="A9" s="13" t="s">
        <v>50</v>
      </c>
      <c r="B9" s="111"/>
      <c r="C9" s="13"/>
      <c r="D9" s="13"/>
      <c r="E9" s="13"/>
      <c r="F9" s="13"/>
      <c r="G9" s="13"/>
      <c r="H9" s="55">
        <v>14858279.53</v>
      </c>
      <c r="I9" s="55">
        <v>14858279.53</v>
      </c>
      <c r="J9" s="55">
        <v>3395045.41</v>
      </c>
      <c r="K9" s="55"/>
      <c r="L9" s="55">
        <v>11463234.12</v>
      </c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31.5" customHeight="1">
      <c r="A10" s="112" t="s">
        <v>50</v>
      </c>
      <c r="B10" s="111" t="s">
        <v>152</v>
      </c>
      <c r="C10" s="13" t="s">
        <v>153</v>
      </c>
      <c r="D10" s="13" t="s">
        <v>68</v>
      </c>
      <c r="E10" s="13" t="s">
        <v>69</v>
      </c>
      <c r="F10" s="13" t="s">
        <v>154</v>
      </c>
      <c r="G10" s="13" t="s">
        <v>155</v>
      </c>
      <c r="H10" s="55">
        <v>2508231.6</v>
      </c>
      <c r="I10" s="55">
        <v>2508231.6</v>
      </c>
      <c r="J10" s="55">
        <v>627057.9</v>
      </c>
      <c r="K10" s="55"/>
      <c r="L10" s="55">
        <v>1881173.7</v>
      </c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31.5" customHeight="1">
      <c r="A11" s="112" t="s">
        <v>50</v>
      </c>
      <c r="B11" s="111" t="s">
        <v>152</v>
      </c>
      <c r="C11" s="13" t="s">
        <v>153</v>
      </c>
      <c r="D11" s="13" t="s">
        <v>68</v>
      </c>
      <c r="E11" s="13" t="s">
        <v>69</v>
      </c>
      <c r="F11" s="13" t="s">
        <v>156</v>
      </c>
      <c r="G11" s="13" t="s">
        <v>157</v>
      </c>
      <c r="H11" s="55">
        <v>2968383.6</v>
      </c>
      <c r="I11" s="55">
        <v>2968383.6</v>
      </c>
      <c r="J11" s="55">
        <v>742095.9</v>
      </c>
      <c r="K11" s="55"/>
      <c r="L11" s="55">
        <v>2226287.7</v>
      </c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31.5" customHeight="1">
      <c r="A12" s="112" t="s">
        <v>50</v>
      </c>
      <c r="B12" s="111" t="s">
        <v>152</v>
      </c>
      <c r="C12" s="13" t="s">
        <v>153</v>
      </c>
      <c r="D12" s="13" t="s">
        <v>68</v>
      </c>
      <c r="E12" s="13" t="s">
        <v>69</v>
      </c>
      <c r="F12" s="13" t="s">
        <v>158</v>
      </c>
      <c r="G12" s="13" t="s">
        <v>159</v>
      </c>
      <c r="H12" s="55">
        <v>226644.3</v>
      </c>
      <c r="I12" s="55">
        <v>226644.3</v>
      </c>
      <c r="J12" s="55">
        <v>56661.08</v>
      </c>
      <c r="K12" s="55"/>
      <c r="L12" s="55">
        <v>169983.22</v>
      </c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31.5" customHeight="1">
      <c r="A13" s="112" t="s">
        <v>50</v>
      </c>
      <c r="B13" s="111" t="s">
        <v>160</v>
      </c>
      <c r="C13" s="13" t="s">
        <v>161</v>
      </c>
      <c r="D13" s="13" t="s">
        <v>68</v>
      </c>
      <c r="E13" s="13" t="s">
        <v>69</v>
      </c>
      <c r="F13" s="13" t="s">
        <v>154</v>
      </c>
      <c r="G13" s="13" t="s">
        <v>155</v>
      </c>
      <c r="H13" s="55">
        <v>693444</v>
      </c>
      <c r="I13" s="55">
        <v>693444</v>
      </c>
      <c r="J13" s="55">
        <v>173361</v>
      </c>
      <c r="K13" s="55"/>
      <c r="L13" s="55">
        <v>520083</v>
      </c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31.5" customHeight="1">
      <c r="A14" s="112" t="s">
        <v>50</v>
      </c>
      <c r="B14" s="111" t="s">
        <v>160</v>
      </c>
      <c r="C14" s="13" t="s">
        <v>161</v>
      </c>
      <c r="D14" s="13" t="s">
        <v>68</v>
      </c>
      <c r="E14" s="13" t="s">
        <v>69</v>
      </c>
      <c r="F14" s="13" t="s">
        <v>158</v>
      </c>
      <c r="G14" s="13" t="s">
        <v>159</v>
      </c>
      <c r="H14" s="55">
        <v>57787</v>
      </c>
      <c r="I14" s="55">
        <v>57787</v>
      </c>
      <c r="J14" s="55">
        <v>14446.75</v>
      </c>
      <c r="K14" s="55"/>
      <c r="L14" s="55">
        <v>43340.25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31.5" customHeight="1">
      <c r="A15" s="112" t="s">
        <v>50</v>
      </c>
      <c r="B15" s="111" t="s">
        <v>160</v>
      </c>
      <c r="C15" s="13" t="s">
        <v>161</v>
      </c>
      <c r="D15" s="13" t="s">
        <v>68</v>
      </c>
      <c r="E15" s="13" t="s">
        <v>69</v>
      </c>
      <c r="F15" s="13" t="s">
        <v>162</v>
      </c>
      <c r="G15" s="13" t="s">
        <v>163</v>
      </c>
      <c r="H15" s="55">
        <v>1049664</v>
      </c>
      <c r="I15" s="55">
        <v>1049664</v>
      </c>
      <c r="J15" s="55">
        <v>262416</v>
      </c>
      <c r="K15" s="55"/>
      <c r="L15" s="55">
        <v>787248</v>
      </c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31.5" customHeight="1">
      <c r="A16" s="112" t="s">
        <v>50</v>
      </c>
      <c r="B16" s="111" t="s">
        <v>164</v>
      </c>
      <c r="C16" s="13" t="s">
        <v>165</v>
      </c>
      <c r="D16" s="13" t="s">
        <v>78</v>
      </c>
      <c r="E16" s="13" t="s">
        <v>79</v>
      </c>
      <c r="F16" s="13" t="s">
        <v>166</v>
      </c>
      <c r="G16" s="13" t="s">
        <v>167</v>
      </c>
      <c r="H16" s="55">
        <v>1292125.8</v>
      </c>
      <c r="I16" s="55">
        <v>1292125.8</v>
      </c>
      <c r="J16" s="55">
        <v>323031.45</v>
      </c>
      <c r="K16" s="55"/>
      <c r="L16" s="55">
        <v>969094.35</v>
      </c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31.5" customHeight="1">
      <c r="A17" s="112" t="s">
        <v>50</v>
      </c>
      <c r="B17" s="111" t="s">
        <v>164</v>
      </c>
      <c r="C17" s="13" t="s">
        <v>165</v>
      </c>
      <c r="D17" s="13" t="s">
        <v>82</v>
      </c>
      <c r="E17" s="13" t="s">
        <v>81</v>
      </c>
      <c r="F17" s="13" t="s">
        <v>168</v>
      </c>
      <c r="G17" s="13" t="s">
        <v>169</v>
      </c>
      <c r="H17" s="55">
        <v>22843.59</v>
      </c>
      <c r="I17" s="55">
        <v>22843.59</v>
      </c>
      <c r="J17" s="55">
        <v>5710.9</v>
      </c>
      <c r="K17" s="55"/>
      <c r="L17" s="55">
        <v>17132.69</v>
      </c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31.5" customHeight="1">
      <c r="A18" s="112" t="s">
        <v>50</v>
      </c>
      <c r="B18" s="111" t="s">
        <v>164</v>
      </c>
      <c r="C18" s="13" t="s">
        <v>165</v>
      </c>
      <c r="D18" s="13" t="s">
        <v>87</v>
      </c>
      <c r="E18" s="13" t="s">
        <v>88</v>
      </c>
      <c r="F18" s="13" t="s">
        <v>170</v>
      </c>
      <c r="G18" s="13" t="s">
        <v>171</v>
      </c>
      <c r="H18" s="55">
        <v>807578.63</v>
      </c>
      <c r="I18" s="55">
        <v>807578.63</v>
      </c>
      <c r="J18" s="55">
        <v>201894.66</v>
      </c>
      <c r="K18" s="55"/>
      <c r="L18" s="55">
        <v>605683.97</v>
      </c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31.5" customHeight="1">
      <c r="A19" s="112" t="s">
        <v>50</v>
      </c>
      <c r="B19" s="111" t="s">
        <v>164</v>
      </c>
      <c r="C19" s="13" t="s">
        <v>165</v>
      </c>
      <c r="D19" s="13" t="s">
        <v>89</v>
      </c>
      <c r="E19" s="13" t="s">
        <v>90</v>
      </c>
      <c r="F19" s="13" t="s">
        <v>172</v>
      </c>
      <c r="G19" s="13" t="s">
        <v>173</v>
      </c>
      <c r="H19" s="55">
        <v>403789.31</v>
      </c>
      <c r="I19" s="55">
        <v>403789.31</v>
      </c>
      <c r="J19" s="55">
        <v>100947.33</v>
      </c>
      <c r="K19" s="55"/>
      <c r="L19" s="55">
        <v>302841.98</v>
      </c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31.5" customHeight="1">
      <c r="A20" s="112" t="s">
        <v>50</v>
      </c>
      <c r="B20" s="111" t="s">
        <v>164</v>
      </c>
      <c r="C20" s="13" t="s">
        <v>165</v>
      </c>
      <c r="D20" s="13" t="s">
        <v>91</v>
      </c>
      <c r="E20" s="13" t="s">
        <v>92</v>
      </c>
      <c r="F20" s="13" t="s">
        <v>168</v>
      </c>
      <c r="G20" s="13" t="s">
        <v>169</v>
      </c>
      <c r="H20" s="55">
        <v>26617.5</v>
      </c>
      <c r="I20" s="55">
        <v>26617.5</v>
      </c>
      <c r="J20" s="55">
        <v>26617.5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</row>
    <row r="21" ht="31.5" customHeight="1">
      <c r="A21" s="112" t="s">
        <v>50</v>
      </c>
      <c r="B21" s="111" t="s">
        <v>174</v>
      </c>
      <c r="C21" s="13" t="s">
        <v>98</v>
      </c>
      <c r="D21" s="13" t="s">
        <v>97</v>
      </c>
      <c r="E21" s="13" t="s">
        <v>98</v>
      </c>
      <c r="F21" s="13" t="s">
        <v>175</v>
      </c>
      <c r="G21" s="13" t="s">
        <v>98</v>
      </c>
      <c r="H21" s="55">
        <v>995896.69</v>
      </c>
      <c r="I21" s="55">
        <v>995896.69</v>
      </c>
      <c r="J21" s="55">
        <v>248974.17</v>
      </c>
      <c r="K21" s="55"/>
      <c r="L21" s="55">
        <v>746922.52</v>
      </c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</row>
    <row r="22" ht="31.5" customHeight="1">
      <c r="A22" s="112" t="s">
        <v>50</v>
      </c>
      <c r="B22" s="111" t="s">
        <v>176</v>
      </c>
      <c r="C22" s="13" t="s">
        <v>177</v>
      </c>
      <c r="D22" s="13" t="s">
        <v>68</v>
      </c>
      <c r="E22" s="13" t="s">
        <v>69</v>
      </c>
      <c r="F22" s="13" t="s">
        <v>178</v>
      </c>
      <c r="G22" s="13" t="s">
        <v>179</v>
      </c>
      <c r="H22" s="55">
        <v>1229350.49</v>
      </c>
      <c r="I22" s="55">
        <v>1229350.49</v>
      </c>
      <c r="J22" s="55"/>
      <c r="K22" s="55"/>
      <c r="L22" s="55">
        <v>1229350.49</v>
      </c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</row>
    <row r="23" ht="31.5" customHeight="1">
      <c r="A23" s="112" t="s">
        <v>50</v>
      </c>
      <c r="B23" s="111" t="s">
        <v>180</v>
      </c>
      <c r="C23" s="13" t="s">
        <v>181</v>
      </c>
      <c r="D23" s="13" t="s">
        <v>68</v>
      </c>
      <c r="E23" s="13" t="s">
        <v>69</v>
      </c>
      <c r="F23" s="13" t="s">
        <v>182</v>
      </c>
      <c r="G23" s="13" t="s">
        <v>183</v>
      </c>
      <c r="H23" s="55">
        <v>368550</v>
      </c>
      <c r="I23" s="55">
        <v>368550</v>
      </c>
      <c r="J23" s="55">
        <v>92137.5</v>
      </c>
      <c r="K23" s="55"/>
      <c r="L23" s="55">
        <v>276412.5</v>
      </c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</row>
    <row r="24" ht="31.5" customHeight="1">
      <c r="A24" s="112" t="s">
        <v>50</v>
      </c>
      <c r="B24" s="111" t="s">
        <v>184</v>
      </c>
      <c r="C24" s="13" t="s">
        <v>185</v>
      </c>
      <c r="D24" s="13" t="s">
        <v>68</v>
      </c>
      <c r="E24" s="13" t="s">
        <v>69</v>
      </c>
      <c r="F24" s="13" t="s">
        <v>186</v>
      </c>
      <c r="G24" s="13" t="s">
        <v>185</v>
      </c>
      <c r="H24" s="55">
        <v>169839.7</v>
      </c>
      <c r="I24" s="55">
        <v>169839.7</v>
      </c>
      <c r="J24" s="55">
        <v>42459.93</v>
      </c>
      <c r="K24" s="55"/>
      <c r="L24" s="55">
        <v>127379.77</v>
      </c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</row>
    <row r="25" ht="31.5" customHeight="1">
      <c r="A25" s="112" t="s">
        <v>50</v>
      </c>
      <c r="B25" s="111" t="s">
        <v>187</v>
      </c>
      <c r="C25" s="13" t="s">
        <v>188</v>
      </c>
      <c r="D25" s="13" t="s">
        <v>68</v>
      </c>
      <c r="E25" s="13" t="s">
        <v>69</v>
      </c>
      <c r="F25" s="13" t="s">
        <v>189</v>
      </c>
      <c r="G25" s="13" t="s">
        <v>190</v>
      </c>
      <c r="H25" s="55">
        <v>123202.63</v>
      </c>
      <c r="I25" s="55">
        <v>123202.63</v>
      </c>
      <c r="J25" s="55">
        <v>30800.66</v>
      </c>
      <c r="K25" s="55"/>
      <c r="L25" s="55">
        <v>92401.97</v>
      </c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</row>
    <row r="26" ht="31.5" customHeight="1">
      <c r="A26" s="112" t="s">
        <v>50</v>
      </c>
      <c r="B26" s="111" t="s">
        <v>187</v>
      </c>
      <c r="C26" s="13" t="s">
        <v>188</v>
      </c>
      <c r="D26" s="13" t="s">
        <v>68</v>
      </c>
      <c r="E26" s="13" t="s">
        <v>69</v>
      </c>
      <c r="F26" s="13" t="s">
        <v>191</v>
      </c>
      <c r="G26" s="13" t="s">
        <v>192</v>
      </c>
      <c r="H26" s="55">
        <v>1000</v>
      </c>
      <c r="I26" s="55">
        <v>1000</v>
      </c>
      <c r="J26" s="55">
        <v>250</v>
      </c>
      <c r="K26" s="55"/>
      <c r="L26" s="55">
        <v>750</v>
      </c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</row>
    <row r="27" ht="31.5" customHeight="1">
      <c r="A27" s="112" t="s">
        <v>50</v>
      </c>
      <c r="B27" s="111" t="s">
        <v>187</v>
      </c>
      <c r="C27" s="13" t="s">
        <v>188</v>
      </c>
      <c r="D27" s="13" t="s">
        <v>68</v>
      </c>
      <c r="E27" s="13" t="s">
        <v>69</v>
      </c>
      <c r="F27" s="13" t="s">
        <v>193</v>
      </c>
      <c r="G27" s="13" t="s">
        <v>194</v>
      </c>
      <c r="H27" s="55">
        <v>206863.2</v>
      </c>
      <c r="I27" s="55">
        <v>206863.2</v>
      </c>
      <c r="J27" s="55">
        <v>51715.8</v>
      </c>
      <c r="K27" s="55"/>
      <c r="L27" s="55">
        <v>155147.4</v>
      </c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</row>
    <row r="28" ht="31.5" customHeight="1">
      <c r="A28" s="112" t="s">
        <v>50</v>
      </c>
      <c r="B28" s="111" t="s">
        <v>187</v>
      </c>
      <c r="C28" s="13" t="s">
        <v>188</v>
      </c>
      <c r="D28" s="13" t="s">
        <v>68</v>
      </c>
      <c r="E28" s="13" t="s">
        <v>69</v>
      </c>
      <c r="F28" s="13" t="s">
        <v>195</v>
      </c>
      <c r="G28" s="13" t="s">
        <v>196</v>
      </c>
      <c r="H28" s="55">
        <v>6343.7</v>
      </c>
      <c r="I28" s="55">
        <v>6343.7</v>
      </c>
      <c r="J28" s="55">
        <v>1585.93</v>
      </c>
      <c r="K28" s="55"/>
      <c r="L28" s="55">
        <v>4757.77</v>
      </c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</row>
    <row r="29" ht="31.5" customHeight="1">
      <c r="A29" s="112" t="s">
        <v>50</v>
      </c>
      <c r="B29" s="111" t="s">
        <v>187</v>
      </c>
      <c r="C29" s="13" t="s">
        <v>188</v>
      </c>
      <c r="D29" s="13" t="s">
        <v>68</v>
      </c>
      <c r="E29" s="13" t="s">
        <v>69</v>
      </c>
      <c r="F29" s="13" t="s">
        <v>182</v>
      </c>
      <c r="G29" s="13" t="s">
        <v>183</v>
      </c>
      <c r="H29" s="55">
        <v>35100</v>
      </c>
      <c r="I29" s="55">
        <v>35100</v>
      </c>
      <c r="J29" s="55">
        <v>8775</v>
      </c>
      <c r="K29" s="55"/>
      <c r="L29" s="55">
        <v>26325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</row>
    <row r="30" ht="31.5" customHeight="1">
      <c r="A30" s="112" t="s">
        <v>50</v>
      </c>
      <c r="B30" s="111" t="s">
        <v>187</v>
      </c>
      <c r="C30" s="13" t="s">
        <v>188</v>
      </c>
      <c r="D30" s="13" t="s">
        <v>68</v>
      </c>
      <c r="E30" s="13" t="s">
        <v>69</v>
      </c>
      <c r="F30" s="13" t="s">
        <v>197</v>
      </c>
      <c r="G30" s="13" t="s">
        <v>198</v>
      </c>
      <c r="H30" s="55">
        <v>194253.79</v>
      </c>
      <c r="I30" s="55">
        <v>194253.79</v>
      </c>
      <c r="J30" s="55">
        <v>48563.45</v>
      </c>
      <c r="K30" s="55"/>
      <c r="L30" s="55">
        <v>145690.34</v>
      </c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</row>
    <row r="31" ht="31.5" customHeight="1">
      <c r="A31" s="112" t="s">
        <v>50</v>
      </c>
      <c r="B31" s="111" t="s">
        <v>187</v>
      </c>
      <c r="C31" s="13" t="s">
        <v>188</v>
      </c>
      <c r="D31" s="13" t="s">
        <v>68</v>
      </c>
      <c r="E31" s="13" t="s">
        <v>69</v>
      </c>
      <c r="F31" s="13" t="s">
        <v>199</v>
      </c>
      <c r="G31" s="13" t="s">
        <v>200</v>
      </c>
      <c r="H31" s="55">
        <v>28600</v>
      </c>
      <c r="I31" s="55">
        <v>28600</v>
      </c>
      <c r="J31" s="55"/>
      <c r="K31" s="55"/>
      <c r="L31" s="55">
        <v>28600</v>
      </c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</row>
    <row r="32" ht="31.5" customHeight="1">
      <c r="A32" s="112" t="s">
        <v>50</v>
      </c>
      <c r="B32" s="111" t="s">
        <v>187</v>
      </c>
      <c r="C32" s="13" t="s">
        <v>188</v>
      </c>
      <c r="D32" s="13" t="s">
        <v>76</v>
      </c>
      <c r="E32" s="13" t="s">
        <v>77</v>
      </c>
      <c r="F32" s="13" t="s">
        <v>197</v>
      </c>
      <c r="G32" s="13" t="s">
        <v>198</v>
      </c>
      <c r="H32" s="55">
        <v>2160</v>
      </c>
      <c r="I32" s="55">
        <v>2160</v>
      </c>
      <c r="J32" s="55">
        <v>540</v>
      </c>
      <c r="K32" s="55"/>
      <c r="L32" s="55">
        <v>1620</v>
      </c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</row>
    <row r="33" ht="31.5" customHeight="1">
      <c r="A33" s="112" t="s">
        <v>50</v>
      </c>
      <c r="B33" s="111" t="s">
        <v>201</v>
      </c>
      <c r="C33" s="113" t="s">
        <v>202</v>
      </c>
      <c r="D33" s="113" t="s">
        <v>70</v>
      </c>
      <c r="E33" s="113" t="s">
        <v>71</v>
      </c>
      <c r="F33" s="113" t="s">
        <v>203</v>
      </c>
      <c r="G33" s="113" t="s">
        <v>204</v>
      </c>
      <c r="H33" s="55">
        <v>100000</v>
      </c>
      <c r="I33" s="55">
        <v>100000</v>
      </c>
      <c r="J33" s="55"/>
      <c r="K33" s="55"/>
      <c r="L33" s="55">
        <v>100000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</row>
    <row r="34" ht="31.5" customHeight="1">
      <c r="A34" s="112" t="s">
        <v>50</v>
      </c>
      <c r="B34" s="111" t="s">
        <v>205</v>
      </c>
      <c r="C34" s="13" t="s">
        <v>206</v>
      </c>
      <c r="D34" s="13" t="s">
        <v>68</v>
      </c>
      <c r="E34" s="13" t="s">
        <v>69</v>
      </c>
      <c r="F34" s="13" t="s">
        <v>158</v>
      </c>
      <c r="G34" s="13" t="s">
        <v>159</v>
      </c>
      <c r="H34" s="55">
        <v>1340010</v>
      </c>
      <c r="I34" s="55">
        <v>1340010</v>
      </c>
      <c r="J34" s="55">
        <v>335002.5</v>
      </c>
      <c r="K34" s="55"/>
      <c r="L34" s="55">
        <v>1005007.5</v>
      </c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</row>
    <row r="35" ht="18.75" customHeight="1">
      <c r="A35" s="114" t="s">
        <v>99</v>
      </c>
      <c r="B35" s="115"/>
      <c r="C35" s="115"/>
      <c r="D35" s="115"/>
      <c r="E35" s="115"/>
      <c r="F35" s="115"/>
      <c r="G35" s="116"/>
      <c r="H35" s="55">
        <v>14858279.53</v>
      </c>
      <c r="I35" s="55">
        <v>14858279.53</v>
      </c>
      <c r="J35" s="55">
        <v>3395045.41</v>
      </c>
      <c r="K35" s="55"/>
      <c r="L35" s="55">
        <v>11463234.12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</row>
    <row r="36" ht="17.25" customHeight="1"/>
  </sheetData>
  <mergeCells>
    <mergeCell ref="A2:W2"/>
    <mergeCell ref="A3:G3"/>
    <mergeCell ref="H4:W4"/>
    <mergeCell ref="I5:M5"/>
    <mergeCell ref="N5:P5"/>
    <mergeCell ref="R5:W5"/>
    <mergeCell ref="A35:G35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extLst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35C0CBE-6501-3179-5E18-74AF33B11469}" mc:Ignorable="x14ac xr xr2 xr3">
  <sheetPr>
    <outlinePr summaryRight="0"/>
  </sheetPr>
  <dimension ref="A1:W28"/>
  <sheetViews>
    <sheetView showZeros="0" topLeftCell="A1" workbookViewId="0">
      <selection activeCell="D28" sqref="D28"/>
    </sheetView>
  </sheetViews>
  <sheetFormatPr defaultRowHeight="14.25" defaultColWidth="9.140625" customHeight="1"/>
  <cols>
    <col min="1" max="1" width="14.57421875" customWidth="1"/>
    <col min="2" max="2" width="18.28125" customWidth="1"/>
    <col min="3" max="3" width="28.421875" customWidth="1"/>
    <col min="4" max="4" width="33.28125" customWidth="1"/>
    <col min="5" max="5" width="15.57421875" customWidth="1"/>
    <col min="6" max="6" width="19.7109375" customWidth="1"/>
    <col min="7" max="7" width="14.8515625" customWidth="1"/>
    <col min="8" max="8" width="19.7109375" customWidth="1"/>
    <col min="9" max="16" width="14.140625" customWidth="1"/>
    <col min="17" max="17" width="13.57421875" customWidth="1"/>
    <col min="18" max="23" width="15.140625" customWidth="1"/>
  </cols>
  <sheetData>
    <row r="1" ht="13.5" customHeight="1">
      <c r="E1" s="101"/>
      <c r="F1" s="101"/>
      <c r="G1" s="101"/>
      <c r="H1" s="101"/>
      <c r="U1" s="83"/>
      <c r="W1" s="58" t="s">
        <v>207</v>
      </c>
    </row>
    <row r="2" ht="27.75" customHeight="1">
      <c r="A2" s="30" t="s">
        <v>208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ht="20.25" customHeight="1">
      <c r="A3" s="75" t="str">
        <f t="shared" si="0" ref="A3:B3">"单位名称："&amp;"云南省机关事务管理局省政协办公区服务中心"</f>
        <v>单位名称：云南省机关事务管理局省政协办公区服务中心</v>
      </c>
      <c r="B3" s="117" t="str">
        <f t="shared" si="0"/>
        <v>单位名称：云南省机关事务管理局省政协办公区服务中心</v>
      </c>
      <c r="C3" s="117"/>
      <c r="D3" s="117"/>
      <c r="E3" s="117"/>
      <c r="F3" s="117"/>
      <c r="G3" s="117"/>
      <c r="H3" s="117"/>
      <c r="I3" s="117"/>
      <c r="J3" s="32"/>
      <c r="K3" s="32"/>
      <c r="L3" s="32"/>
      <c r="M3" s="32"/>
      <c r="N3" s="32"/>
      <c r="O3" s="32"/>
      <c r="P3" s="32"/>
      <c r="Q3" s="32"/>
      <c r="U3" s="83"/>
      <c r="W3" s="62" t="s">
        <v>128</v>
      </c>
    </row>
    <row r="4" ht="21.75" customHeight="1">
      <c r="A4" s="103" t="s">
        <v>209</v>
      </c>
      <c r="B4" s="103" t="s">
        <v>138</v>
      </c>
      <c r="C4" s="103" t="s">
        <v>139</v>
      </c>
      <c r="D4" s="103" t="s">
        <v>210</v>
      </c>
      <c r="E4" s="63" t="s">
        <v>140</v>
      </c>
      <c r="F4" s="63" t="s">
        <v>141</v>
      </c>
      <c r="G4" s="63" t="s">
        <v>142</v>
      </c>
      <c r="H4" s="63" t="s">
        <v>143</v>
      </c>
      <c r="I4" s="64" t="s">
        <v>35</v>
      </c>
      <c r="J4" s="64" t="s">
        <v>211</v>
      </c>
      <c r="K4" s="64"/>
      <c r="L4" s="64"/>
      <c r="M4" s="64"/>
      <c r="N4" s="104" t="s">
        <v>145</v>
      </c>
      <c r="O4" s="104"/>
      <c r="P4" s="104"/>
      <c r="Q4" s="63" t="s">
        <v>41</v>
      </c>
      <c r="R4" s="7" t="s">
        <v>56</v>
      </c>
      <c r="S4" s="88"/>
      <c r="T4" s="88"/>
      <c r="U4" s="88"/>
      <c r="V4" s="88"/>
      <c r="W4" s="8"/>
    </row>
    <row r="5" ht="21.75" customHeight="1">
      <c r="A5" s="106"/>
      <c r="B5" s="106"/>
      <c r="C5" s="106"/>
      <c r="D5" s="106"/>
      <c r="E5" s="107"/>
      <c r="F5" s="107"/>
      <c r="G5" s="107"/>
      <c r="H5" s="107"/>
      <c r="I5" s="64"/>
      <c r="J5" s="105" t="s">
        <v>38</v>
      </c>
      <c r="K5" s="105"/>
      <c r="L5" s="105" t="s">
        <v>39</v>
      </c>
      <c r="M5" s="105" t="s">
        <v>40</v>
      </c>
      <c r="N5" s="118" t="s">
        <v>38</v>
      </c>
      <c r="O5" s="118" t="s">
        <v>39</v>
      </c>
      <c r="P5" s="118" t="s">
        <v>40</v>
      </c>
      <c r="Q5" s="107"/>
      <c r="R5" s="63" t="s">
        <v>37</v>
      </c>
      <c r="S5" s="63" t="s">
        <v>48</v>
      </c>
      <c r="T5" s="63" t="s">
        <v>151</v>
      </c>
      <c r="U5" s="63" t="s">
        <v>44</v>
      </c>
      <c r="V5" s="63" t="s">
        <v>45</v>
      </c>
      <c r="W5" s="63" t="s">
        <v>46</v>
      </c>
    </row>
    <row r="6" ht="40.5" customHeight="1">
      <c r="A6" s="108"/>
      <c r="B6" s="108"/>
      <c r="C6" s="108"/>
      <c r="D6" s="108"/>
      <c r="E6" s="77"/>
      <c r="F6" s="77"/>
      <c r="G6" s="77"/>
      <c r="H6" s="77"/>
      <c r="I6" s="64"/>
      <c r="J6" s="105" t="s">
        <v>37</v>
      </c>
      <c r="K6" s="105" t="s">
        <v>212</v>
      </c>
      <c r="L6" s="105"/>
      <c r="M6" s="105"/>
      <c r="N6" s="77"/>
      <c r="O6" s="77"/>
      <c r="P6" s="77"/>
      <c r="Q6" s="77"/>
      <c r="R6" s="77"/>
      <c r="S6" s="77"/>
      <c r="T6" s="77"/>
      <c r="U6" s="10"/>
      <c r="V6" s="77"/>
      <c r="W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1">
        <v>10</v>
      </c>
      <c r="K7" s="51">
        <v>11</v>
      </c>
      <c r="L7" s="51">
        <v>12</v>
      </c>
      <c r="M7" s="51">
        <v>13</v>
      </c>
      <c r="N7" s="51">
        <v>14</v>
      </c>
      <c r="O7" s="51">
        <v>15</v>
      </c>
      <c r="P7" s="51">
        <v>16</v>
      </c>
      <c r="Q7" s="51">
        <v>17</v>
      </c>
      <c r="R7" s="51">
        <v>18</v>
      </c>
      <c r="S7" s="51">
        <v>19</v>
      </c>
      <c r="T7" s="51">
        <v>20</v>
      </c>
      <c r="U7" s="51">
        <v>21</v>
      </c>
      <c r="V7" s="51">
        <v>22</v>
      </c>
      <c r="W7" s="51">
        <v>23</v>
      </c>
    </row>
    <row r="8" ht="33" customHeight="1">
      <c r="A8" s="13"/>
      <c r="B8" s="111"/>
      <c r="C8" s="119" t="s">
        <v>213</v>
      </c>
      <c r="D8" s="13"/>
      <c r="E8" s="13"/>
      <c r="F8" s="13"/>
      <c r="G8" s="13"/>
      <c r="H8" s="13"/>
      <c r="I8" s="120">
        <v>3780000</v>
      </c>
      <c r="J8" s="120">
        <v>3780000</v>
      </c>
      <c r="K8" s="120">
        <v>3780000</v>
      </c>
      <c r="L8" s="120"/>
      <c r="M8" s="120"/>
      <c r="N8" s="120"/>
      <c r="O8" s="120"/>
      <c r="P8" s="120"/>
      <c r="Q8" s="120"/>
      <c r="R8" s="120"/>
      <c r="S8" s="120"/>
      <c r="T8" s="120"/>
      <c r="U8" s="14"/>
      <c r="V8" s="120"/>
      <c r="W8" s="120"/>
    </row>
    <row r="9" ht="33" customHeight="1">
      <c r="A9" s="119" t="s">
        <v>214</v>
      </c>
      <c r="B9" s="119" t="s">
        <v>215</v>
      </c>
      <c r="C9" s="119" t="s">
        <v>213</v>
      </c>
      <c r="D9" s="13" t="s">
        <v>50</v>
      </c>
      <c r="E9" s="119" t="s">
        <v>213</v>
      </c>
      <c r="F9" s="119" t="s">
        <v>213</v>
      </c>
      <c r="G9" s="119" t="s">
        <v>213</v>
      </c>
      <c r="H9" s="119" t="s">
        <v>213</v>
      </c>
      <c r="I9" s="120">
        <v>50000</v>
      </c>
      <c r="J9" s="120">
        <v>50000</v>
      </c>
      <c r="K9" s="120">
        <v>50000</v>
      </c>
      <c r="L9" s="120"/>
      <c r="M9" s="120"/>
      <c r="N9" s="120"/>
      <c r="O9" s="120"/>
      <c r="P9" s="120"/>
      <c r="Q9" s="120"/>
      <c r="R9" s="120"/>
      <c r="S9" s="120"/>
      <c r="T9" s="120"/>
      <c r="U9" s="14"/>
      <c r="V9" s="120"/>
      <c r="W9" s="120"/>
    </row>
    <row r="10" ht="33" customHeight="1">
      <c r="A10" s="119" t="s">
        <v>214</v>
      </c>
      <c r="B10" s="119" t="s">
        <v>215</v>
      </c>
      <c r="C10" s="119" t="s">
        <v>213</v>
      </c>
      <c r="D10" s="13" t="s">
        <v>50</v>
      </c>
      <c r="E10" s="119" t="s">
        <v>213</v>
      </c>
      <c r="F10" s="119" t="s">
        <v>213</v>
      </c>
      <c r="G10" s="119" t="s">
        <v>213</v>
      </c>
      <c r="H10" s="119" t="s">
        <v>213</v>
      </c>
      <c r="I10" s="120">
        <v>2510000</v>
      </c>
      <c r="J10" s="120">
        <v>2510000</v>
      </c>
      <c r="K10" s="120">
        <v>2510000</v>
      </c>
      <c r="L10" s="120"/>
      <c r="M10" s="120"/>
      <c r="N10" s="120"/>
      <c r="O10" s="120"/>
      <c r="P10" s="120"/>
      <c r="Q10" s="120"/>
      <c r="R10" s="120"/>
      <c r="S10" s="120"/>
      <c r="T10" s="120"/>
      <c r="U10" s="14"/>
      <c r="V10" s="120"/>
      <c r="W10" s="120"/>
    </row>
    <row r="11" ht="33" customHeight="1">
      <c r="A11" s="119" t="s">
        <v>214</v>
      </c>
      <c r="B11" s="119" t="s">
        <v>215</v>
      </c>
      <c r="C11" s="119" t="s">
        <v>213</v>
      </c>
      <c r="D11" s="13" t="s">
        <v>50</v>
      </c>
      <c r="E11" s="119" t="s">
        <v>213</v>
      </c>
      <c r="F11" s="119" t="s">
        <v>213</v>
      </c>
      <c r="G11" s="119" t="s">
        <v>213</v>
      </c>
      <c r="H11" s="119" t="s">
        <v>213</v>
      </c>
      <c r="I11" s="120">
        <v>380000</v>
      </c>
      <c r="J11" s="120">
        <v>380000</v>
      </c>
      <c r="K11" s="120">
        <v>380000</v>
      </c>
      <c r="L11" s="120"/>
      <c r="M11" s="120"/>
      <c r="N11" s="120"/>
      <c r="O11" s="120"/>
      <c r="P11" s="120"/>
      <c r="Q11" s="120"/>
      <c r="R11" s="120"/>
      <c r="S11" s="120"/>
      <c r="T11" s="120"/>
      <c r="U11" s="14"/>
      <c r="V11" s="120"/>
      <c r="W11" s="120"/>
    </row>
    <row r="12" ht="33" customHeight="1">
      <c r="A12" s="119" t="s">
        <v>214</v>
      </c>
      <c r="B12" s="119" t="s">
        <v>215</v>
      </c>
      <c r="C12" s="119" t="s">
        <v>213</v>
      </c>
      <c r="D12" s="13" t="s">
        <v>50</v>
      </c>
      <c r="E12" s="119" t="s">
        <v>213</v>
      </c>
      <c r="F12" s="119" t="s">
        <v>213</v>
      </c>
      <c r="G12" s="119" t="s">
        <v>213</v>
      </c>
      <c r="H12" s="119" t="s">
        <v>213</v>
      </c>
      <c r="I12" s="120">
        <v>540000</v>
      </c>
      <c r="J12" s="120">
        <v>540000</v>
      </c>
      <c r="K12" s="120">
        <v>540000</v>
      </c>
      <c r="L12" s="120"/>
      <c r="M12" s="120"/>
      <c r="N12" s="120"/>
      <c r="O12" s="120"/>
      <c r="P12" s="120"/>
      <c r="Q12" s="120"/>
      <c r="R12" s="120"/>
      <c r="S12" s="120"/>
      <c r="T12" s="120"/>
      <c r="U12" s="14"/>
      <c r="V12" s="120"/>
      <c r="W12" s="120"/>
    </row>
    <row r="13" ht="33" customHeight="1">
      <c r="A13" s="119" t="s">
        <v>214</v>
      </c>
      <c r="B13" s="119" t="s">
        <v>215</v>
      </c>
      <c r="C13" s="119" t="s">
        <v>213</v>
      </c>
      <c r="D13" s="13" t="s">
        <v>50</v>
      </c>
      <c r="E13" s="119" t="s">
        <v>213</v>
      </c>
      <c r="F13" s="119" t="s">
        <v>213</v>
      </c>
      <c r="G13" s="119" t="s">
        <v>213</v>
      </c>
      <c r="H13" s="119" t="s">
        <v>213</v>
      </c>
      <c r="I13" s="120">
        <v>200000</v>
      </c>
      <c r="J13" s="120">
        <v>200000</v>
      </c>
      <c r="K13" s="120">
        <v>200000</v>
      </c>
      <c r="L13" s="120"/>
      <c r="M13" s="120"/>
      <c r="N13" s="120"/>
      <c r="O13" s="120"/>
      <c r="P13" s="120"/>
      <c r="Q13" s="120"/>
      <c r="R13" s="120"/>
      <c r="S13" s="120"/>
      <c r="T13" s="120"/>
      <c r="U13" s="14"/>
      <c r="V13" s="120"/>
      <c r="W13" s="120"/>
    </row>
    <row r="14" ht="33" customHeight="1">
      <c r="A14" s="119" t="s">
        <v>214</v>
      </c>
      <c r="B14" s="119" t="s">
        <v>215</v>
      </c>
      <c r="C14" s="119" t="s">
        <v>213</v>
      </c>
      <c r="D14" s="13" t="s">
        <v>50</v>
      </c>
      <c r="E14" s="119" t="s">
        <v>213</v>
      </c>
      <c r="F14" s="119" t="s">
        <v>213</v>
      </c>
      <c r="G14" s="119" t="s">
        <v>213</v>
      </c>
      <c r="H14" s="119" t="s">
        <v>213</v>
      </c>
      <c r="I14" s="120">
        <v>100000</v>
      </c>
      <c r="J14" s="120">
        <v>100000</v>
      </c>
      <c r="K14" s="120">
        <v>100000</v>
      </c>
      <c r="L14" s="120"/>
      <c r="M14" s="120"/>
      <c r="N14" s="120"/>
      <c r="O14" s="120"/>
      <c r="P14" s="120"/>
      <c r="Q14" s="120"/>
      <c r="R14" s="120"/>
      <c r="S14" s="120"/>
      <c r="T14" s="120"/>
      <c r="U14" s="14"/>
      <c r="V14" s="120"/>
      <c r="W14" s="120"/>
    </row>
    <row r="15" ht="18.75" customHeight="1">
      <c r="A15" s="114" t="s">
        <v>99</v>
      </c>
      <c r="B15" s="115"/>
      <c r="C15" s="115"/>
      <c r="D15" s="115"/>
      <c r="E15" s="115"/>
      <c r="F15" s="115"/>
      <c r="G15" s="115"/>
      <c r="H15" s="116"/>
      <c r="I15" s="120">
        <v>3780000</v>
      </c>
      <c r="J15" s="120">
        <v>3780000</v>
      </c>
      <c r="K15" s="120">
        <v>3780000</v>
      </c>
      <c r="L15" s="120"/>
      <c r="M15" s="120"/>
      <c r="N15" s="120"/>
      <c r="O15" s="120"/>
      <c r="P15" s="120"/>
      <c r="Q15" s="120"/>
      <c r="R15" s="120"/>
      <c r="S15" s="120"/>
      <c r="T15" s="120"/>
      <c r="U15" s="14"/>
      <c r="V15" s="120"/>
      <c r="W15" s="120"/>
    </row>
    <row r="16" ht="14.25" customHeight="1">
      <c r="A16" t="s">
        <v>216</v>
      </c>
    </row>
  </sheetData>
  <mergeCells>
    <mergeCell ref="A2:W2"/>
    <mergeCell ref="A3:I3"/>
    <mergeCell ref="J4:M4"/>
    <mergeCell ref="N4:P4"/>
    <mergeCell ref="R4:W4"/>
    <mergeCell ref="J5:K5"/>
    <mergeCell ref="A15:H15"/>
    <mergeCell ref="A16:W1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extLst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B4AB051-F855-CE22-A15D-8E1A4F2A9BEE}" mc:Ignorable="x14ac xr xr2 xr3">
  <sheetPr>
    <outlinePr summaryRight="0"/>
  </sheetPr>
  <dimension ref="A1:J12"/>
  <sheetViews>
    <sheetView showZeros="0" topLeftCell="A1" workbookViewId="0">
      <selection activeCell="A12" sqref="A12:J12"/>
    </sheetView>
  </sheetViews>
  <sheetFormatPr defaultRowHeight="12" defaultColWidth="9.140625" customHeight="1"/>
  <cols>
    <col min="1" max="1" width="38.28125" customWidth="1"/>
    <col min="2" max="2" width="29.00390625" customWidth="1"/>
    <col min="3" max="3" width="17.140625" customWidth="1"/>
    <col min="4" max="4" width="21.00390625" customWidth="1"/>
    <col min="5" max="5" width="23.57421875" customWidth="1"/>
    <col min="6" max="6" width="11.28125" customWidth="1"/>
    <col min="7" max="7" width="10.28125" customWidth="1"/>
    <col min="8" max="8" width="9.28125" customWidth="1"/>
    <col min="9" max="9" width="13.421875" customWidth="1"/>
    <col min="10" max="10" width="40.57421875" customWidth="1"/>
  </cols>
  <sheetData>
    <row r="1" ht="12" customHeight="1">
      <c r="J1" s="121" t="s">
        <v>217</v>
      </c>
    </row>
    <row r="2" ht="28.5" customHeight="1">
      <c r="A2" s="2" t="s">
        <v>218</v>
      </c>
      <c r="B2" s="30"/>
      <c r="C2" s="30"/>
      <c r="D2" s="30"/>
      <c r="E2" s="30"/>
      <c r="F2" s="31"/>
      <c r="G2" s="30"/>
      <c r="H2" s="31"/>
      <c r="I2" s="31"/>
      <c r="J2" s="30"/>
    </row>
    <row r="3" ht="20.25" customHeight="1">
      <c r="A3" s="75" t="str">
        <f>"单位名称："&amp;"云南省机关事务管理局省政协办公区服务中心"</f>
        <v>单位名称：云南省机关事务管理局省政协办公区服务中心</v>
      </c>
    </row>
    <row r="4" ht="14.25" customHeight="1">
      <c r="A4" s="105" t="s">
        <v>219</v>
      </c>
      <c r="B4" s="105" t="s">
        <v>220</v>
      </c>
      <c r="C4" s="105" t="s">
        <v>221</v>
      </c>
      <c r="D4" s="105" t="s">
        <v>222</v>
      </c>
      <c r="E4" s="105" t="s">
        <v>223</v>
      </c>
      <c r="F4" s="69" t="s">
        <v>224</v>
      </c>
      <c r="G4" s="105" t="s">
        <v>225</v>
      </c>
      <c r="H4" s="69" t="s">
        <v>226</v>
      </c>
      <c r="I4" s="69" t="s">
        <v>227</v>
      </c>
      <c r="J4" s="105" t="s">
        <v>228</v>
      </c>
    </row>
    <row r="5" ht="14.25" customHeight="1">
      <c r="A5" s="105">
        <v>1</v>
      </c>
      <c r="B5" s="105">
        <v>2</v>
      </c>
      <c r="C5" s="105">
        <v>3</v>
      </c>
      <c r="D5" s="105">
        <v>4</v>
      </c>
      <c r="E5" s="105">
        <v>5</v>
      </c>
      <c r="F5" s="69">
        <v>6</v>
      </c>
      <c r="G5" s="105">
        <v>7</v>
      </c>
      <c r="H5" s="69">
        <v>8</v>
      </c>
      <c r="I5" s="69">
        <v>9</v>
      </c>
      <c r="J5" s="105">
        <v>10</v>
      </c>
    </row>
    <row r="6" ht="33.75" customHeight="1">
      <c r="A6" s="122" t="s">
        <v>50</v>
      </c>
      <c r="B6" s="123"/>
      <c r="C6" s="123"/>
      <c r="D6" s="123"/>
      <c r="E6" s="124"/>
      <c r="F6" s="125"/>
      <c r="G6" s="124"/>
      <c r="H6" s="125"/>
      <c r="I6" s="125"/>
      <c r="J6" s="124"/>
    </row>
    <row r="7" ht="47.25" customHeight="1">
      <c r="A7" s="124" t="s">
        <v>213</v>
      </c>
      <c r="B7" s="126" t="s">
        <v>213</v>
      </c>
      <c r="C7" s="126" t="s">
        <v>213</v>
      </c>
      <c r="D7" s="126" t="s">
        <v>213</v>
      </c>
      <c r="E7" s="126" t="s">
        <v>213</v>
      </c>
      <c r="F7" s="126" t="s">
        <v>213</v>
      </c>
      <c r="G7" s="126" t="s">
        <v>213</v>
      </c>
      <c r="H7" s="126" t="s">
        <v>213</v>
      </c>
      <c r="I7" s="126" t="s">
        <v>213</v>
      </c>
      <c r="J7" s="126" t="s">
        <v>213</v>
      </c>
    </row>
    <row r="8" ht="47.25" customHeight="1">
      <c r="A8" s="124"/>
      <c r="B8" s="126"/>
      <c r="C8" s="126" t="s">
        <v>213</v>
      </c>
      <c r="D8" s="126" t="s">
        <v>213</v>
      </c>
      <c r="E8" s="126" t="s">
        <v>213</v>
      </c>
      <c r="F8" s="126" t="s">
        <v>213</v>
      </c>
      <c r="G8" s="126" t="s">
        <v>213</v>
      </c>
      <c r="H8" s="126" t="s">
        <v>213</v>
      </c>
      <c r="I8" s="126" t="s">
        <v>213</v>
      </c>
      <c r="J8" s="126" t="s">
        <v>213</v>
      </c>
    </row>
    <row r="9" ht="47.25" customHeight="1">
      <c r="A9" s="124"/>
      <c r="B9" s="126"/>
      <c r="C9" s="126" t="s">
        <v>213</v>
      </c>
      <c r="D9" s="126" t="s">
        <v>213</v>
      </c>
      <c r="E9" s="126" t="s">
        <v>213</v>
      </c>
      <c r="F9" s="126" t="s">
        <v>213</v>
      </c>
      <c r="G9" s="126" t="s">
        <v>213</v>
      </c>
      <c r="H9" s="126" t="s">
        <v>213</v>
      </c>
      <c r="I9" s="126" t="s">
        <v>213</v>
      </c>
      <c r="J9" s="126" t="s">
        <v>213</v>
      </c>
    </row>
    <row r="10" ht="47.25" customHeight="1">
      <c r="A10" s="124"/>
      <c r="B10" s="126"/>
      <c r="C10" s="126" t="s">
        <v>213</v>
      </c>
      <c r="D10" s="126" t="s">
        <v>213</v>
      </c>
      <c r="E10" s="126" t="s">
        <v>213</v>
      </c>
      <c r="F10" s="126" t="s">
        <v>213</v>
      </c>
      <c r="G10" s="126" t="s">
        <v>213</v>
      </c>
      <c r="H10" s="126" t="s">
        <v>213</v>
      </c>
      <c r="I10" s="126" t="s">
        <v>213</v>
      </c>
      <c r="J10" s="126" t="s">
        <v>213</v>
      </c>
    </row>
    <row r="11" ht="47.25" customHeight="1">
      <c r="A11" s="124"/>
      <c r="B11" s="126"/>
      <c r="C11" s="126" t="s">
        <v>213</v>
      </c>
      <c r="D11" s="126" t="s">
        <v>213</v>
      </c>
      <c r="E11" s="126" t="s">
        <v>213</v>
      </c>
      <c r="F11" s="126" t="s">
        <v>213</v>
      </c>
      <c r="G11" s="126" t="s">
        <v>213</v>
      </c>
      <c r="H11" s="126" t="s">
        <v>213</v>
      </c>
      <c r="I11" s="126" t="s">
        <v>213</v>
      </c>
      <c r="J11" s="126" t="s">
        <v>213</v>
      </c>
    </row>
    <row r="12" ht="15.75" customHeight="1">
      <c r="A12" t="s">
        <v>216</v>
      </c>
    </row>
  </sheetData>
  <mergeCells>
    <mergeCell ref="A2:J2"/>
    <mergeCell ref="A3:H3"/>
    <mergeCell ref="A12:J12"/>
    <mergeCell ref="A7:A11"/>
    <mergeCell ref="B7:B11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2026-02-05T05:20:00Z</dcterms:created>
  <dcterms:modified xsi:type="dcterms:W3CDTF">2026-02-12T02:29:37Z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328EDD183BA64FEE9B73CCF08F61C01C</vt:lpwstr>
  </property>
</Properties>
</file>