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工作\资料\7.省机关事务局\7.预决算公开审核\2026年预算公开\2026.2.12 2026年预算公开上传系统\07-云南省政府采购和出让中心\"/>
    </mc:Choice>
  </mc:AlternateContent>
  <xr:revisionPtr revIDLastSave="0" documentId="13_ncr:1_{64AD5487-10E7-4F42-98DA-663C3BA09846}" xr6:coauthVersionLast="36" xr6:coauthVersionMax="36" xr10:uidLastSave="{00000000-0000-0000-0000-000000000000}"/>
  <bookViews>
    <workbookView xWindow="0" yWindow="0" windowWidth="21600" windowHeight="9540" firstSheet="6" activeTab="8" xr2:uid="{00000000-000D-0000-FFFF-FFFF00000000}"/>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workbook>
</file>

<file path=xl/calcChain.xml><?xml version="1.0" encoding="utf-8"?>
<calcChain xmlns="http://schemas.openxmlformats.org/spreadsheetml/2006/main">
  <c r="A3" i="17" l="1"/>
  <c r="A3" i="16"/>
  <c r="A3" i="15"/>
  <c r="A3" i="14"/>
  <c r="A3" i="13"/>
  <c r="A3" i="12"/>
  <c r="A3" i="11"/>
  <c r="A3" i="10"/>
  <c r="A3" i="9"/>
  <c r="B3" i="8"/>
  <c r="A3" i="8"/>
  <c r="A3" i="7"/>
  <c r="A3" i="6"/>
  <c r="A3" i="5"/>
  <c r="C11" i="4"/>
  <c r="C10" i="4"/>
  <c r="C9" i="4"/>
  <c r="C8" i="4"/>
  <c r="A3" i="4"/>
  <c r="A3" i="3"/>
  <c r="A3" i="2"/>
  <c r="C10" i="1"/>
  <c r="C9" i="1"/>
  <c r="C8" i="1"/>
  <c r="C7" i="1"/>
  <c r="A3" i="1"/>
</calcChain>
</file>

<file path=xl/sharedStrings.xml><?xml version="1.0" encoding="utf-8"?>
<sst xmlns="http://schemas.openxmlformats.org/spreadsheetml/2006/main" count="901" uniqueCount="379">
  <si>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</si>
  <si>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</si>
  <si>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</si>
  <si>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</si>
  <si>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</si>
  <si>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</si>
  <si>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</si>
  <si>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</si>
  <si>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</si>
  <si>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</si>
  <si>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</si>
  <si>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</si>
  <si>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</si>
  <si>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</si>
  <si>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</si>
  <si>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</si>
  <si>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</si>
  <si>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</si>
  <si>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</si>
  <si>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</si>
  <si>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</si>
  <si>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</si>
  <si>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</si>
  <si>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</si>
  <si>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</si>
  <si>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</si>
  <si>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</si>
  <si>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</si>
  <si>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</si>
  <si>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</si>
  <si>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</si>
  <si>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</si>
  <si>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</si>
  <si>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</si>
  <si>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</si>
  <si>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</si>
  <si>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</si>
  <si>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</si>
  <si>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</si>
  <si>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</si>
  <si>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</si>
  <si>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</si>
  <si>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</si>
  <si>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</si>
  <si>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142004</t>
  </si>
  <si>
    <t>云南省政府采购和出让中心</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</si>
  <si>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</si>
  <si>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</si>
  <si>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</si>
  <si>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</si>
  <si>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</si>
  <si>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</si>
  <si>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</si>
  <si>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</si>
  <si>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</si>
  <si>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</si>
  <si>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</si>
  <si>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</si>
  <si>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</si>
  <si>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</si>
  <si>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</si>
  <si>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20103</t>
  </si>
  <si>
    <t>政府办公厅（室）及相关机构事务</t>
  </si>
  <si>
    <t>2010305</t>
  </si>
  <si>
    <t>专项业务及机关事务管理</t>
  </si>
  <si>
    <t>2010350</t>
  </si>
  <si>
    <t>事业运行</t>
  </si>
  <si>
    <t>2010399</t>
  </si>
  <si>
    <t>其他政府办公厅（室）及相关机构事务支出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</si>
  <si>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</si>
  <si>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</si>
  <si>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</si>
  <si>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</si>
  <si>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</si>
  <si>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</si>
  <si>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</si>
  <si>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</si>
  <si>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</si>
  <si>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</si>
  <si>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</si>
  <si>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</si>
  <si>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</si>
  <si>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</si>
  <si>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</si>
  <si>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</si>
  <si>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</si>
  <si>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</si>
  <si>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</si>
  <si>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</si>
  <si>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</si>
  <si>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</si>
  <si>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</si>
  <si>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</si>
  <si>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</si>
  <si>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</si>
  <si>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</si>
  <si>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</si>
  <si>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</si>
  <si>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</si>
  <si>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</si>
  <si>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</si>
  <si>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</si>
  <si>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</si>
  <si>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</si>
  <si>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</si>
  <si>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</si>
  <si>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</si>
  <si>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</si>
  <si>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</si>
  <si>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</si>
  <si>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</si>
  <si>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</si>
  <si>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</si>
  <si>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</si>
  <si>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</si>
  <si>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</si>
  <si>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</si>
  <si>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</si>
  <si>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</si>
  <si>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</si>
  <si>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</si>
  <si>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</si>
  <si>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</si>
  <si>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</si>
  <si>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</si>
  <si>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</si>
  <si>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</si>
  <si>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</si>
  <si>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注：云南省政府采购和出让中心2026年无一般公共预算“三公”经费支出预算，所以本表公开为空表。</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</si>
  <si>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</si>
  <si>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</si>
  <si>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</si>
  <si>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</si>
  <si>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</si>
  <si>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</si>
  <si>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</si>
  <si>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</si>
  <si>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</si>
  <si>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</si>
  <si>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</si>
  <si>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</si>
  <si>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</si>
  <si>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</si>
  <si>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</si>
  <si>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</si>
  <si>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</si>
  <si>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530000210000000025624</t>
  </si>
  <si>
    <t>事业人员支出工资</t>
  </si>
  <si>
    <t>30101</t>
  </si>
  <si>
    <t>基本工资</t>
  </si>
  <si>
    <t>30102</t>
  </si>
  <si>
    <t>津贴补贴</t>
  </si>
  <si>
    <t>30103</t>
  </si>
  <si>
    <t>奖金</t>
  </si>
  <si>
    <t>30107</t>
  </si>
  <si>
    <t>绩效工资</t>
  </si>
  <si>
    <t>530000210000000025625</t>
  </si>
  <si>
    <t>社会保障缴费</t>
  </si>
  <si>
    <t>30108</t>
  </si>
  <si>
    <t>机关事业单位基本养老保险缴费</t>
  </si>
  <si>
    <t>30112</t>
  </si>
  <si>
    <t>其他社会保障缴费</t>
  </si>
  <si>
    <t>30110</t>
  </si>
  <si>
    <t>职工基本医疗保险缴费</t>
  </si>
  <si>
    <t>30111</t>
  </si>
  <si>
    <t>公务员医疗补助缴费</t>
  </si>
  <si>
    <t>530000210000000025627</t>
  </si>
  <si>
    <t>30113</t>
  </si>
  <si>
    <t>530000210000000025634</t>
  </si>
  <si>
    <t>工会经费</t>
  </si>
  <si>
    <t>30228</t>
  </si>
  <si>
    <t>530000210000000025636</t>
  </si>
  <si>
    <t>一般公用经费</t>
  </si>
  <si>
    <t>30201</t>
  </si>
  <si>
    <t>办公费</t>
  </si>
  <si>
    <t>30202</t>
  </si>
  <si>
    <t>印刷费</t>
  </si>
  <si>
    <t>30205</t>
  </si>
  <si>
    <t>水费</t>
  </si>
  <si>
    <t>30206</t>
  </si>
  <si>
    <t>电费</t>
  </si>
  <si>
    <t>30207</t>
  </si>
  <si>
    <t>邮电费</t>
  </si>
  <si>
    <t>30211</t>
  </si>
  <si>
    <t>差旅费</t>
  </si>
  <si>
    <t>30213</t>
  </si>
  <si>
    <t>维修（护）费</t>
  </si>
  <si>
    <t>30216</t>
  </si>
  <si>
    <t>培训费</t>
  </si>
  <si>
    <t>30299</t>
  </si>
  <si>
    <t>其他商品和服务支出</t>
  </si>
  <si>
    <t>预算05-1表</t>
  </si>
  <si>
    <t>2026年部门项目支出预算表</t>
  </si>
  <si>
    <t>项目分类</t>
  </si>
  <si>
    <t>项目单位</t>
  </si>
  <si>
    <t>本年拨款</t>
  </si>
  <si>
    <t>其中：本次下达</t>
  </si>
  <si>
    <t>采购和出让管理运行专项经费</t>
  </si>
  <si>
    <t>专项业务类</t>
  </si>
  <si>
    <t>530000200000000001550</t>
  </si>
  <si>
    <t>30227</t>
  </si>
  <si>
    <t>委托业务费</t>
  </si>
  <si>
    <t>31002</t>
  </si>
  <si>
    <t>办公设备购置</t>
  </si>
  <si>
    <t>30214</t>
  </si>
  <si>
    <t>租赁费</t>
  </si>
  <si>
    <t>30226</t>
  </si>
  <si>
    <t>劳务费</t>
  </si>
  <si>
    <t>其他人员支出</t>
  </si>
  <si>
    <t>民生类</t>
  </si>
  <si>
    <t>530000231100001073388</t>
  </si>
  <si>
    <t>30199</t>
  </si>
  <si>
    <t>其他工资福利支出</t>
  </si>
  <si>
    <t>政采中心政务信息化运维服务项目补助资金</t>
  </si>
  <si>
    <t>其他运转类</t>
  </si>
  <si>
    <t>530000251100003885091</t>
  </si>
  <si>
    <t>政务信息化运维服务项目补助资金</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</si>
  <si>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</si>
  <si>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</si>
  <si>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</si>
  <si>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</si>
  <si>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</si>
  <si>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</si>
  <si>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</si>
  <si>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</si>
  <si>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</si>
  <si>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</si>
  <si>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</si>
  <si>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</si>
  <si>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一、政府集中采购工作是按照财政审批的采购方式由采购人委托我中心组织采购，政府采购活动按照《中华人民共和国政府采购法》和实施条例相关规定开展。政府集中采购工作是一项被动的工作，主要视采购人的委托来定，计划性不强，全年工作量不均衡。根据财政经费的划拨情况，每年一季度由于财政的经费基本未下达，采购量相对较少，主要完成前一年遗留的采购任务（因招标采购有一定的延时性），采购量约占全年的15%；从第二季度开始，根据财政资金的划拨情况，采购量逐渐增加，第二季度约占全年的20%，；第三季度约占全年的30%；第四季度约占全年的35%，特别是12月份为采购高峰期。中心接到采购人的委托后，及时与采购人进行充分的沟通、协商，完成编制采购文件，组织开评标等工作内容，确保依法、依规、优质、高效完成各采购人委托的采购任务。全年完成政府采购项目数量不少于300个，节资率不低于3.5%，采购人满意度不低于95%。二药械采购工作：一是公立医院药品集中采购。按《云南省药品和医用耗材动态挂网方案》要求，调整省采购平台采购专区和分类，逐步开展直接挂网、议价采购、带量（谈判）采购等各项工作，探索完善以市场为主导的价格形成体系，推动形成价格合理、使用规范的格局，进一步减轻群众医疗费用负担；二是药品和医用耗材集中采购。按《云南省药品和医用耗材动态挂网方案》、《医药集中采购平台服务规范（1.0版）》和药械招采工作会议要求，每月开展以国家医保编码为基础的药品和医用耗材动申报挂网采购，并于15个工作日完成办结、及时开展药品和医用耗材带量采购工作，有效保障采购供应、降低采购价格。全年采购总金额高于397亿元、新增挂网产品数量&gt;=20000个。三、按照21年云管发23号文件规定及省机关事务管理局委托，中心将根据各单位填报替换办公电子设备登记表，分批分期开展具备使用价值办公电子设备公开挂牌出让工作，并按非税收入管理有关规定做好替换办公电子设备处置收入管理。
</t>
  </si>
  <si>
    <t>产出指标</t>
  </si>
  <si>
    <t>数量指标</t>
  </si>
  <si>
    <t>政府采购项目数量</t>
  </si>
  <si>
    <t>&gt;=</t>
  </si>
  <si>
    <t>300</t>
  </si>
  <si>
    <t>个</t>
  </si>
  <si>
    <t>定量指标</t>
  </si>
  <si>
    <t>挂网产品数量</t>
  </si>
  <si>
    <t>20000</t>
  </si>
  <si>
    <t>根据部门职能职责和国家、省相关政策文件要求，按照项目年度目标的计划，100%完成各项药品、医用耗材集中采购工作。加强对药品生产、配送企业的监管，配合相关部门加强对医疗机构的监督指导，确保医疗机构网上采购顺利进行。需开展药品及医用耗材集中采购工作。每个项目公告发布后，符合条件的企业进行产品申报，我中心根据工作进度安排，组织资格审查、价格审查等工作，确定挂网产品，新增挂网产品总数量不少于2万个。</t>
  </si>
  <si>
    <t>效益指标</t>
  </si>
  <si>
    <t>经济效益</t>
  </si>
  <si>
    <t>节资率</t>
  </si>
  <si>
    <t>3.5</t>
  </si>
  <si>
    <t>%</t>
  </si>
  <si>
    <t>根据政府采购主要功能，政府采购提高资金使用效率，促使企业按市场经济的规律运行，不断提高产品质量，提高服务质量，提高产品竞争力等，也促使市场经济的活跃。确保全年采购资金的节资率3%以上，无违法违纪情况，政府采购相关政策制度的贯彻落实情况好。</t>
  </si>
  <si>
    <t>药品集中采购金额</t>
  </si>
  <si>
    <t>397</t>
  </si>
  <si>
    <t>亿元</t>
  </si>
  <si>
    <t>医疗机构通过药采交易系统的采购订单金额达到397亿以上。药品招标采购工作更加规范，中标药品采购量大，社会效益日益突出。</t>
  </si>
  <si>
    <t>满意度指标</t>
  </si>
  <si>
    <t>服务对象满意度</t>
  </si>
  <si>
    <t>采购人满意度</t>
  </si>
  <si>
    <t>95</t>
  </si>
  <si>
    <t>确保政府采购项目满意度95%以上。切实做到依法采购，规范操作，优质服务，高效廉洁，提供优质服务质量，为各个单位提供周到、人性化的服务，营造统一开放、公平竞争、规范有序的政府采购市场环境，树立良好的政府服务形象。</t>
  </si>
  <si>
    <t>服务机构满意度</t>
  </si>
  <si>
    <t>90</t>
  </si>
  <si>
    <t>力争采购各方满意度达90%以上。根据部门职能职责和国家、省相关政策文件要求，按照项目年度目标的计划，圆满高效地完成各项药品集中采购工作和医用耗材阳光挂网工作。做好药品和耗材交易系统的日常维护。加强对中标生产和配送企业的监管，配合相关部门加强对医疗机构的监督和指导，确保医疗机构网上采购的顺利进行。为进一步提高药品集中采购交易工作的透明度，规范和完善交易环节中各项业务的办事流程，方便各相关单位办理业务，中心不断完善和制定中标药品生产名称变更、基层医疗卫生机构申领交易系统账号等办理须知，并予以公布，规范办事流程，接受社会监督。</t>
  </si>
  <si>
    <t>云南省政府采购和出让中心信息系统的系统运行维护服务、人员驻场服务、设备巡检、设备正常维护、服务器硬件巡检、服务器操作系统、数据库维护，网络安全、网络安全设备策略巡检及维护等工作。</t>
  </si>
  <si>
    <t>管理存量数据条数</t>
  </si>
  <si>
    <t>120</t>
  </si>
  <si>
    <t>百万条</t>
  </si>
  <si>
    <t>反映信息系统建设/运维对存量数据的管理情况（仅计算核心数据，原则上核心数据不超过5类)。</t>
  </si>
  <si>
    <t>社会效益</t>
  </si>
  <si>
    <t>系统全年正常运行时长</t>
  </si>
  <si>
    <t>360</t>
  </si>
  <si>
    <t>天</t>
  </si>
  <si>
    <t>信息系统全年正常运行时间情况。</t>
  </si>
  <si>
    <t>使用人员满意度</t>
  </si>
  <si>
    <t>反映使用对象对信息系统使用的满意度。
使用人员满意度=（对信息系统满意的使用人员/问卷调查人数）*100%</t>
  </si>
  <si>
    <t>保障编外人员15人工资、社保等发放，全年经费90万元。</t>
  </si>
  <si>
    <t>发放人数</t>
  </si>
  <si>
    <t>=</t>
  </si>
  <si>
    <t>15</t>
  </si>
  <si>
    <t>人</t>
  </si>
  <si>
    <t>质量指标</t>
  </si>
  <si>
    <t>工作质量优良率</t>
  </si>
  <si>
    <t>工作质量提升</t>
  </si>
  <si>
    <t>可持续影响</t>
  </si>
  <si>
    <t>工作积极性提高率</t>
  </si>
  <si>
    <t>10</t>
  </si>
  <si>
    <t>工作积极性提高</t>
  </si>
  <si>
    <t>编外人员满意度</t>
  </si>
  <si>
    <t>满意度</t>
  </si>
  <si>
    <t>预算06表</t>
  </si>
  <si>
    <t>2026年政府性基金预算支出预算表</t>
  </si>
  <si>
    <t>政府性基金预算支出</t>
  </si>
  <si>
    <t>注：云南省政府采购和出让中心2026年无部门政府性基金预算支出预算，所以本表公开为空表。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</si>
  <si>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</si>
  <si>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</si>
  <si>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</si>
  <si>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</si>
  <si>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</si>
  <si>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</si>
  <si>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</si>
  <si>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</si>
  <si>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</si>
  <si>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</si>
  <si>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</si>
  <si>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</si>
  <si>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便携式计算机购置</t>
  </si>
  <si>
    <t>A02010108 便携式计算机</t>
  </si>
  <si>
    <t>台</t>
  </si>
  <si>
    <t>复印纸购置</t>
  </si>
  <si>
    <t>A05040101 复印纸</t>
  </si>
  <si>
    <t>件</t>
  </si>
  <si>
    <t>台式计算机购置</t>
  </si>
  <si>
    <t>A02010105 台式计算机</t>
  </si>
  <si>
    <t>后勤管理服务费</t>
  </si>
  <si>
    <t>C21040001 物业管理服务</t>
  </si>
  <si>
    <t>年</t>
  </si>
  <si>
    <t>200M联通光纤接入</t>
  </si>
  <si>
    <t>C17010200 网络接入服务</t>
  </si>
  <si>
    <t>500M光纤电信租用</t>
  </si>
  <si>
    <t>预算08表</t>
  </si>
  <si>
    <t>2026年部门政府购买服务预算表</t>
  </si>
  <si>
    <t>政府购买服务项目</t>
  </si>
  <si>
    <t>政府购买服务目录</t>
  </si>
  <si>
    <t>注：云南省政府采购和出让中心2026年无部门政府购买服务预算，所以本表公开为空表。</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</si>
  <si>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</si>
  <si>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</si>
  <si>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</si>
  <si>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</si>
  <si>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</si>
  <si>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</si>
  <si>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</si>
  <si>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</si>
  <si>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</si>
  <si>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</si>
  <si>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</si>
  <si>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</si>
  <si>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</si>
  <si>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</si>
  <si>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</si>
  <si>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</si>
  <si>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</si>
  <si>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</si>
  <si>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</si>
  <si>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</si>
  <si>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</si>
  <si>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</si>
  <si>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</si>
  <si>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</si>
  <si>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</si>
  <si>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注：云南省政府采购和出让中心2026年无省对下转移支付预算，所以本表公开为空表。</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</si>
  <si>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</si>
  <si>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</si>
  <si>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</si>
  <si>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</si>
  <si>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</si>
  <si>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</si>
  <si>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</si>
  <si>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</si>
  <si>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</si>
  <si>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</si>
  <si>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</si>
  <si>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</si>
  <si>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8</t>
  </si>
  <si>
    <t>设备</t>
  </si>
  <si>
    <t>台式计算机</t>
  </si>
  <si>
    <t>笔记本电脑</t>
  </si>
  <si>
    <t>注：涉及土地使用权、房屋、公务用车购置，按照现行相关管理制度规定报批，以职能部门审批意见为准。</t>
  </si>
  <si>
    <t>预算11表</t>
  </si>
  <si>
    <t>2026年中央转移支付补助项目支出预算表</t>
  </si>
  <si>
    <t>上级补助</t>
  </si>
  <si>
    <t>注：云南省政府采购和出让中心2026年无中央转移支付补助项目支出预算，所以本表公开为空表。</t>
  </si>
  <si>
    <t>预算12表</t>
  </si>
  <si>
    <t>2026年部门项目支出中期规划预算表</t>
  </si>
  <si>
    <t>项目级次</t>
  </si>
  <si>
    <t>2026年</t>
  </si>
  <si>
    <t>2027年</t>
  </si>
  <si>
    <t>2028年</t>
  </si>
  <si>
    <t>229 其他运转类</t>
  </si>
  <si>
    <t>本级</t>
  </si>
  <si>
    <t>311 专项业务类</t>
  </si>
  <si>
    <t>312 民生类</t>
  </si>
  <si>
    <t/>
  </si>
  <si>
    <t xml:space="preserve">一、政府集中采购工作是按照财政审批的采购方式由采购人委托我中心组织采购，政府采购活动按照《中华人民共和国政府采购法》和实施条例相关规定开展。政府集中采购工作是一项被动的工作，主要视采购人的委托来定，计划性不强，全年工作量不均衡。根据财政经费的划拨情况，每年一季度由于财政的经费基本未下达，采购量相对较少，主要完成前一年遗留的采购任务（因招标采购有一定的延时性），采购量约占全年的15%；从第二季度开始，根据财政资金的划拨情况，采购量逐渐增加，第二季度约占全年的20%；第三季度约占全年的30%；第四季度约占全年的35%，特别是12月份为采购高峰期。中心接到采购人的委托后，及时与采购人进行充分的沟通、协商，完成编制采购文件，组织开评标等工作内容，确保依法、依规、优质、高效完成各采购人委托的采购任务。全年完成政府采购项目数量不少于300个，节资率不低于3.5%，采购人满意度不低于95%。二药械采购工作：一是公立医院药品集中采购。按《云南省药品和医用耗材动态挂网方案》要求，调整省采购平台采购专区和分类，逐步开展直接挂网、议价采购、带量（谈判）采购等各项工作，探索完善以市场为主导的价格形成体系，推动形成价格合理、使用规范的格局，进一步减轻群众医疗费用负担；二是药品和医用耗材集中采购。按《云南省药品和医用耗材动态挂网方案》、《医药集中采购平台服务规范（1.0版）》和药械招采工作会议要求，每月开展以国家医保编码为基础的药品和医用耗材申报挂网采购，并于15个工作日完成办结、及时开展药品和医用耗材带量采购工作，有效保障采购供应、降低采购价格。全年采购总金额高于397亿元、新增挂网产品数量&gt;=20000个。三、按照21年云管发23号文件规定及省机关事务管理局委托，中心将根据各单位填报替换办公电子设备登记表，分批分期开展具备使用价值办公电子设备公开挂牌出让工作，并按非税收入管理有关规定做好替换办公电子设备处置收入管理。
</t>
    <phoneticPr fontId="40" type="noConversion"/>
  </si>
  <si>
    <t>全年确保完成委托政府采购项目数的100%，年度开评标次数300次以上。按财政部门批准的采购方式组织采购，采购文件编制合理合法，采购活动组织周密，程序合理，信息发布及时，发布内容齐全规范。</t>
    <phoneticPr fontId="4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</si>
</sst>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3" formatCode="_ * #,##0.00_ ;_ * \-#,##0.00_ ;_ * &quot;-&quot;??_ ;_ @_ "/>
    <numFmt numFmtId="176" formatCode="_ &quot;￥&quot;* #,##0.00_ ;_ &quot;￥&quot;* \-#,##0.00_ ;_ &quot;￥&quot;* &quot;-&quot;??_ ;_ @_ "/>
    <numFmt numFmtId="177" formatCode="_ &quot;￥&quot;* #,##0_ ;_ &quot;￥&quot;* \-#,##0_ ;_ &quot;￥&quot;* &quot;-&quot;_ ;_ @_ "/>
    <numFmt numFmtId="178" formatCode="#,##0.00;\-#,##0.00;;@"/>
    <numFmt numFmtId="179" formatCode="hh:mm:ss"/>
    <numFmt numFmtId="180" formatCode="yyyy\-mm\-dd"/>
    <numFmt numFmtId="181" formatCode="yyyy\-mm\-dd\ hh:mm:ss"/>
    <numFmt numFmtId="182" formatCode="#,##0;\-#,##0;;@"/>
  </numFmts>
  <fonts count="43">
    <font>
      <sz val="11"/>
      <color theme="1"/>
      <name val="宋体"/>
      <scheme val="minor"/>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宋体"/>
      <charset val="134"/>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sz val="9"/>
      <name val="宋体"/>
      <family val="3"/>
      <charset val="134"/>
      <scheme val="minor"/>
    </font>
    <font>
      <sz val="10.5"/>
      <color rgb="FF000000"/>
      <name val="宋体"/>
      <family val="3"/>
      <charset val="134"/>
    </font>
    <font>
      <sz val="10"/>
      <color rgb="FF000000"/>
      <name val="宋体"/>
      <family val="3"/>
      <charset val="134"/>
    </font>
  </fonts>
  <fills count="33">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s>
  <cellStyleXfs count="56">
    <xf numFmtId="0" fontId="0" fillId="0" borderId="0"/>
    <xf numFmtId="43" fontId="1" fillId="0" borderId="0" applyFont="0" applyFill="0" applyBorder="0" applyAlignment="0" applyProtection="0">
      <alignment vertical="center"/>
    </xf>
    <xf numFmtId="176"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177"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9" fillId="32" borderId="0" applyNumberFormat="0" applyBorder="0" applyAlignment="0" applyProtection="0">
      <alignment vertical="center"/>
    </xf>
    <xf numFmtId="178" fontId="20" fillId="0" borderId="9">
      <alignment horizontal="right" vertical="center"/>
    </xf>
    <xf numFmtId="49" fontId="20" fillId="0" borderId="9">
      <alignment horizontal="left" vertical="center" wrapText="1"/>
    </xf>
    <xf numFmtId="179" fontId="20" fillId="0" borderId="9">
      <alignment horizontal="right" vertical="center"/>
    </xf>
    <xf numFmtId="180" fontId="20" fillId="0" borderId="9">
      <alignment horizontal="right" vertical="center"/>
    </xf>
    <xf numFmtId="181" fontId="20" fillId="0" borderId="9">
      <alignment horizontal="right" vertical="center"/>
    </xf>
    <xf numFmtId="10" fontId="20" fillId="0" borderId="9">
      <alignment horizontal="right" vertical="center"/>
    </xf>
    <xf numFmtId="182" fontId="20" fillId="0" borderId="9">
      <alignment horizontal="right" vertical="center"/>
    </xf>
  </cellStyleXfs>
  <cellXfs count="209">
    <xf numFmtId="0" fontId="0" fillId="0" borderId="0" xfId="0"/>
    <xf numFmtId="0" fontId="23" fillId="0" borderId="0" xfId="0" applyFont="1" applyAlignment="1">
      <alignment horizontal="right"/>
    </xf>
    <xf numFmtId="0" fontId="37" fillId="0" borderId="0" xfId="0" applyFont="1" applyAlignment="1">
      <alignment horizontal="center" vertical="center"/>
    </xf>
    <xf numFmtId="0" fontId="23" fillId="0" borderId="0" xfId="0" applyFont="1" applyAlignment="1">
      <alignment horizontal="right" vertical="center"/>
    </xf>
    <xf numFmtId="0" fontId="24" fillId="0" borderId="11" xfId="0" applyFont="1" applyBorder="1" applyAlignment="1">
      <alignment horizontal="center" vertical="center"/>
    </xf>
    <xf numFmtId="0" fontId="24" fillId="0" borderId="10" xfId="0" applyFont="1" applyBorder="1" applyAlignment="1">
      <alignment horizontal="center" vertical="center"/>
    </xf>
    <xf numFmtId="0" fontId="24" fillId="0" borderId="15" xfId="0" applyFont="1" applyBorder="1" applyAlignment="1">
      <alignment horizontal="center" vertical="center"/>
    </xf>
    <xf numFmtId="0" fontId="23" fillId="0" borderId="9" xfId="0" applyFont="1" applyBorder="1" applyAlignment="1">
      <alignment horizontal="left" vertical="center"/>
    </xf>
    <xf numFmtId="4" fontId="23" fillId="0" borderId="9" xfId="0" applyNumberFormat="1" applyFont="1" applyBorder="1" applyAlignment="1">
      <alignment horizontal="right" vertical="center"/>
    </xf>
    <xf numFmtId="49" fontId="25" fillId="0" borderId="9" xfId="50" applyFont="1">
      <alignment horizontal="left" vertical="center" wrapText="1"/>
    </xf>
    <xf numFmtId="4" fontId="23" fillId="0" borderId="9" xfId="0" applyNumberFormat="1" applyFont="1" applyBorder="1" applyAlignment="1" applyProtection="1">
      <alignment horizontal="right" vertical="center"/>
      <protection locked="0"/>
    </xf>
    <xf numFmtId="0" fontId="23" fillId="0" borderId="15" xfId="0" applyFont="1" applyBorder="1" applyAlignment="1">
      <alignment horizontal="left" vertical="center"/>
    </xf>
    <xf numFmtId="0" fontId="38" fillId="0" borderId="15" xfId="0" applyFont="1" applyBorder="1" applyAlignment="1">
      <alignment horizontal="center" vertical="center"/>
    </xf>
    <xf numFmtId="4" fontId="38" fillId="0" borderId="9" xfId="0" applyNumberFormat="1" applyFont="1" applyBorder="1" applyAlignment="1">
      <alignment horizontal="right" vertical="center"/>
    </xf>
    <xf numFmtId="0" fontId="38" fillId="0" borderId="9" xfId="0" applyFont="1" applyBorder="1" applyAlignment="1">
      <alignment horizontal="center" vertical="center"/>
    </xf>
    <xf numFmtId="0" fontId="38" fillId="0" borderId="15" xfId="0" applyFont="1" applyBorder="1" applyAlignment="1">
      <alignment horizontal="left" vertical="center"/>
    </xf>
    <xf numFmtId="0" fontId="38" fillId="0" borderId="9" xfId="0" applyFont="1" applyBorder="1" applyAlignment="1">
      <alignment horizontal="left" vertical="center"/>
    </xf>
    <xf numFmtId="178" fontId="38" fillId="0" borderId="9" xfId="0" applyNumberFormat="1" applyFont="1" applyBorder="1" applyAlignment="1">
      <alignment horizontal="right" vertical="center"/>
    </xf>
    <xf numFmtId="0" fontId="25" fillId="0" borderId="15" xfId="0" applyFont="1" applyBorder="1" applyAlignment="1">
      <alignment horizontal="left" vertical="center"/>
    </xf>
    <xf numFmtId="0" fontId="25" fillId="0" borderId="9" xfId="0" applyFont="1" applyBorder="1" applyAlignment="1">
      <alignment horizontal="left" vertical="center"/>
    </xf>
    <xf numFmtId="0" fontId="38" fillId="0" borderId="15" xfId="0" applyFont="1" applyBorder="1" applyAlignment="1" applyProtection="1">
      <alignment horizontal="center" vertical="center"/>
      <protection locked="0"/>
    </xf>
    <xf numFmtId="4" fontId="38" fillId="0" borderId="9" xfId="0" applyNumberFormat="1" applyFont="1" applyBorder="1" applyAlignment="1" applyProtection="1">
      <alignment horizontal="right" vertical="center"/>
      <protection locked="0"/>
    </xf>
    <xf numFmtId="178" fontId="25" fillId="0" borderId="0" xfId="49" applyFont="1" applyBorder="1">
      <alignment horizontal="right" vertical="center"/>
    </xf>
    <xf numFmtId="0" fontId="21" fillId="0" borderId="0" xfId="0" applyFont="1" applyProtection="1">
      <protection locked="0"/>
    </xf>
    <xf numFmtId="0" fontId="21" fillId="0" borderId="0" xfId="0" applyFont="1" applyAlignment="1" applyProtection="1">
      <alignment horizontal="right" vertical="center"/>
      <protection locked="0"/>
    </xf>
    <xf numFmtId="0" fontId="24" fillId="0" borderId="0" xfId="0" applyFont="1"/>
    <xf numFmtId="0" fontId="24" fillId="0" borderId="0" xfId="0" applyFont="1" applyProtection="1">
      <protection locked="0"/>
    </xf>
    <xf numFmtId="0" fontId="21" fillId="0" borderId="0" xfId="0" applyFont="1" applyAlignment="1" applyProtection="1">
      <alignment horizontal="right"/>
      <protection locked="0"/>
    </xf>
    <xf numFmtId="0" fontId="21" fillId="0" borderId="20" xfId="0" applyFont="1" applyBorder="1" applyAlignment="1" applyProtection="1">
      <alignment horizontal="center" vertical="center" wrapText="1"/>
      <protection locked="0"/>
    </xf>
    <xf numFmtId="0" fontId="21" fillId="0" borderId="11" xfId="0" applyFont="1" applyBorder="1" applyAlignment="1">
      <alignment horizontal="center" vertical="center"/>
    </xf>
    <xf numFmtId="0" fontId="21" fillId="0" borderId="9" xfId="0" applyFont="1" applyBorder="1" applyAlignment="1">
      <alignment horizontal="center" vertical="center"/>
    </xf>
    <xf numFmtId="0" fontId="21" fillId="0" borderId="9"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3" fillId="0" borderId="9" xfId="0" applyFont="1" applyBorder="1" applyAlignment="1">
      <alignment horizontal="left" vertical="center" wrapText="1"/>
    </xf>
    <xf numFmtId="178" fontId="25" fillId="0" borderId="9" xfId="49" applyFont="1">
      <alignment horizontal="right" vertical="center"/>
    </xf>
    <xf numFmtId="0" fontId="23" fillId="0" borderId="9" xfId="0" applyFont="1" applyBorder="1" applyAlignment="1" applyProtection="1">
      <alignment horizontal="center" vertical="center"/>
      <protection locked="0"/>
    </xf>
    <xf numFmtId="0" fontId="23" fillId="0" borderId="9" xfId="0" applyFont="1" applyBorder="1" applyAlignment="1" applyProtection="1">
      <alignment horizontal="right" vertical="center"/>
      <protection locked="0"/>
    </xf>
    <xf numFmtId="0" fontId="21" fillId="0" borderId="0" xfId="0" applyFont="1" applyAlignment="1">
      <alignment horizontal="right" vertical="center"/>
    </xf>
    <xf numFmtId="0" fontId="23" fillId="0" borderId="0" xfId="0" applyFont="1" applyAlignment="1" applyProtection="1">
      <alignment horizontal="left" vertical="center" wrapText="1"/>
      <protection locked="0"/>
    </xf>
    <xf numFmtId="0" fontId="24" fillId="0" borderId="0" xfId="0" applyFont="1" applyAlignment="1">
      <alignment horizontal="left" vertical="center" wrapText="1"/>
    </xf>
    <xf numFmtId="0" fontId="24" fillId="0" borderId="0" xfId="0" applyFont="1" applyAlignment="1">
      <alignment wrapText="1"/>
    </xf>
    <xf numFmtId="0" fontId="21" fillId="0" borderId="0" xfId="0" applyFont="1" applyAlignment="1">
      <alignment horizontal="right"/>
    </xf>
    <xf numFmtId="0" fontId="24" fillId="0" borderId="10" xfId="0" applyFont="1" applyBorder="1" applyAlignment="1">
      <alignment horizontal="center" vertical="center" wrapText="1"/>
    </xf>
    <xf numFmtId="0" fontId="24" fillId="0" borderId="9" xfId="0" applyFont="1" applyBorder="1" applyAlignment="1">
      <alignment horizontal="center" vertical="center"/>
    </xf>
    <xf numFmtId="0" fontId="24" fillId="0" borderId="9" xfId="0" applyFont="1" applyBorder="1" applyAlignment="1" applyProtection="1">
      <alignment horizontal="center" vertical="center" wrapText="1"/>
      <protection locked="0"/>
    </xf>
    <xf numFmtId="0" fontId="24" fillId="0" borderId="9" xfId="0" applyFont="1" applyBorder="1" applyAlignment="1" applyProtection="1">
      <alignment horizontal="center" vertical="center"/>
      <protection locked="0"/>
    </xf>
    <xf numFmtId="0" fontId="23" fillId="0" borderId="9" xfId="0" applyFont="1" applyBorder="1" applyAlignment="1">
      <alignment horizontal="left" vertical="center" wrapText="1" indent="1"/>
    </xf>
    <xf numFmtId="0" fontId="23" fillId="0" borderId="9" xfId="0" applyFont="1" applyBorder="1" applyAlignment="1">
      <alignment horizontal="left" vertical="center" wrapText="1" indent="2"/>
    </xf>
    <xf numFmtId="0" fontId="24" fillId="0" borderId="15" xfId="0" applyFont="1" applyBorder="1" applyAlignment="1">
      <alignment horizontal="center" vertical="center" wrapText="1"/>
    </xf>
    <xf numFmtId="0" fontId="38" fillId="0" borderId="9" xfId="0" applyFont="1" applyBorder="1" applyAlignment="1">
      <alignment vertical="center"/>
    </xf>
    <xf numFmtId="49" fontId="38" fillId="0" borderId="9" xfId="50" applyFont="1">
      <alignment horizontal="left" vertical="center" wrapText="1"/>
    </xf>
    <xf numFmtId="0" fontId="25" fillId="0" borderId="9" xfId="0" applyFont="1" applyBorder="1" applyAlignment="1">
      <alignment vertical="center"/>
    </xf>
    <xf numFmtId="0" fontId="23" fillId="0" borderId="9" xfId="0" applyFont="1" applyBorder="1" applyAlignment="1">
      <alignment vertical="center"/>
    </xf>
    <xf numFmtId="0" fontId="38" fillId="0" borderId="9" xfId="0" applyFont="1" applyBorder="1" applyAlignment="1" applyProtection="1">
      <alignment horizontal="center" vertical="center"/>
      <protection locked="0"/>
    </xf>
    <xf numFmtId="0" fontId="21" fillId="0" borderId="0" xfId="0" applyFont="1" applyAlignment="1">
      <alignment vertical="top"/>
    </xf>
    <xf numFmtId="49" fontId="24" fillId="0" borderId="15" xfId="0" applyNumberFormat="1" applyFont="1" applyBorder="1" applyAlignment="1">
      <alignment horizontal="center" vertical="center"/>
    </xf>
    <xf numFmtId="49" fontId="24" fillId="0" borderId="20" xfId="0" applyNumberFormat="1" applyFont="1" applyBorder="1" applyAlignment="1">
      <alignment horizontal="center" vertical="center"/>
    </xf>
    <xf numFmtId="0" fontId="24" fillId="0" borderId="20" xfId="0" applyFont="1" applyBorder="1" applyAlignment="1">
      <alignment horizontal="center" vertical="center"/>
    </xf>
    <xf numFmtId="49" fontId="24" fillId="0" borderId="9" xfId="0" applyNumberFormat="1" applyFont="1" applyBorder="1" applyAlignment="1">
      <alignment horizontal="center" vertical="center"/>
    </xf>
    <xf numFmtId="0" fontId="21" fillId="0" borderId="0" xfId="0" applyFont="1" applyAlignment="1">
      <alignment horizontal="center" wrapText="1"/>
    </xf>
    <xf numFmtId="0" fontId="21" fillId="0" borderId="0" xfId="0" applyFont="1" applyAlignment="1">
      <alignment wrapText="1"/>
    </xf>
    <xf numFmtId="0" fontId="21" fillId="0" borderId="0" xfId="0" applyFont="1" applyAlignment="1">
      <alignment horizontal="right"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4" fontId="23" fillId="0" borderId="11" xfId="0" applyNumberFormat="1" applyFont="1" applyBorder="1" applyAlignment="1">
      <alignment horizontal="right" vertical="center"/>
    </xf>
    <xf numFmtId="49" fontId="21" fillId="0" borderId="0" xfId="0" applyNumberFormat="1" applyFont="1"/>
    <xf numFmtId="0" fontId="24" fillId="0" borderId="9" xfId="0" applyFont="1" applyBorder="1" applyAlignment="1">
      <alignment horizontal="center" vertical="center" wrapText="1"/>
    </xf>
    <xf numFmtId="0" fontId="33" fillId="0" borderId="9" xfId="0" applyFont="1" applyBorder="1" applyAlignment="1">
      <alignment horizontal="center"/>
    </xf>
    <xf numFmtId="49" fontId="25" fillId="0" borderId="9" xfId="0" applyNumberFormat="1" applyFont="1" applyBorder="1" applyAlignment="1">
      <alignment horizontal="left" vertical="center" wrapText="1"/>
    </xf>
    <xf numFmtId="49" fontId="25" fillId="0" borderId="9" xfId="50" applyFont="1" applyAlignment="1">
      <alignment horizontal="left" vertical="center" wrapText="1" indent="1"/>
    </xf>
    <xf numFmtId="4" fontId="23" fillId="0" borderId="9" xfId="0" applyNumberFormat="1" applyFont="1" applyBorder="1" applyAlignment="1" applyProtection="1">
      <alignment horizontal="right" vertical="center" wrapText="1"/>
      <protection locked="0"/>
    </xf>
    <xf numFmtId="0" fontId="23" fillId="0" borderId="0" xfId="0" applyFont="1" applyAlignment="1" applyProtection="1">
      <alignment horizontal="right" vertical="center"/>
      <protection locked="0"/>
    </xf>
    <xf numFmtId="0" fontId="31" fillId="0" borderId="9" xfId="0" applyFont="1" applyBorder="1" applyAlignment="1">
      <alignment horizontal="left" vertical="center" wrapText="1"/>
    </xf>
    <xf numFmtId="0" fontId="31" fillId="0" borderId="9" xfId="0" applyFont="1" applyBorder="1" applyAlignment="1">
      <alignment vertical="center" wrapText="1"/>
    </xf>
    <xf numFmtId="0" fontId="31" fillId="0" borderId="9" xfId="0" applyFont="1" applyBorder="1" applyAlignment="1">
      <alignment horizontal="center" vertical="center" wrapText="1"/>
    </xf>
    <xf numFmtId="0" fontId="31" fillId="0" borderId="9" xfId="0" applyFont="1" applyBorder="1" applyAlignment="1" applyProtection="1">
      <alignment horizontal="center" vertical="center"/>
      <protection locked="0"/>
    </xf>
    <xf numFmtId="0" fontId="31" fillId="0" borderId="9" xfId="0" applyFont="1" applyBorder="1" applyAlignment="1" applyProtection="1">
      <alignment horizontal="left" vertical="center" wrapText="1"/>
      <protection locked="0"/>
    </xf>
    <xf numFmtId="0" fontId="21" fillId="0" borderId="9" xfId="0" applyFont="1" applyBorder="1" applyAlignment="1">
      <alignment horizontal="left" vertical="center" wrapText="1"/>
    </xf>
    <xf numFmtId="0" fontId="23" fillId="0" borderId="0" xfId="0" applyFont="1" applyAlignment="1" applyProtection="1">
      <alignment horizontal="right"/>
      <protection locked="0"/>
    </xf>
    <xf numFmtId="0" fontId="24" fillId="0" borderId="20" xfId="0" applyFont="1" applyBorder="1" applyAlignment="1">
      <alignment horizontal="center" vertical="center" wrapText="1"/>
    </xf>
    <xf numFmtId="0" fontId="24" fillId="0" borderId="20"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protection locked="0"/>
    </xf>
    <xf numFmtId="0" fontId="23" fillId="0" borderId="15" xfId="0" applyFont="1" applyBorder="1" applyAlignment="1">
      <alignment horizontal="left" vertical="center" wrapText="1"/>
    </xf>
    <xf numFmtId="0" fontId="23" fillId="0" borderId="20" xfId="0" applyFont="1" applyBorder="1" applyAlignment="1">
      <alignment horizontal="left" vertical="center" wrapText="1"/>
    </xf>
    <xf numFmtId="0" fontId="23" fillId="0" borderId="20" xfId="0" applyFont="1" applyBorder="1" applyAlignment="1">
      <alignment horizontal="right" vertical="center"/>
    </xf>
    <xf numFmtId="0" fontId="23" fillId="0" borderId="15" xfId="0" applyFont="1" applyBorder="1" applyAlignment="1">
      <alignment horizontal="left" vertical="center" wrapText="1" indent="1"/>
    </xf>
    <xf numFmtId="0" fontId="23" fillId="0" borderId="20" xfId="0" applyFont="1" applyBorder="1" applyAlignment="1">
      <alignment horizontal="center" vertical="center" wrapText="1"/>
    </xf>
    <xf numFmtId="182" fontId="25" fillId="0" borderId="9" xfId="55" applyFont="1" applyAlignment="1">
      <alignment horizontal="center" vertical="center"/>
    </xf>
    <xf numFmtId="0" fontId="23" fillId="0" borderId="0" xfId="0" applyFont="1" applyAlignment="1" applyProtection="1">
      <alignment vertical="top" wrapText="1"/>
      <protection locked="0"/>
    </xf>
    <xf numFmtId="0" fontId="23" fillId="0" borderId="0" xfId="0" applyFont="1" applyAlignment="1" applyProtection="1">
      <alignment horizontal="right" vertical="center" wrapText="1"/>
      <protection locked="0"/>
    </xf>
    <xf numFmtId="0" fontId="23" fillId="0" borderId="0" xfId="0" applyFont="1" applyAlignment="1">
      <alignment horizontal="right" vertical="center" wrapText="1"/>
    </xf>
    <xf numFmtId="0" fontId="23" fillId="0" borderId="0" xfId="0" applyFont="1" applyAlignment="1" applyProtection="1">
      <alignment horizontal="right" wrapText="1"/>
      <protection locked="0"/>
    </xf>
    <xf numFmtId="0" fontId="23" fillId="0" borderId="0" xfId="0" applyFont="1" applyAlignment="1">
      <alignment horizontal="right" wrapText="1"/>
    </xf>
    <xf numFmtId="4" fontId="23" fillId="0" borderId="20" xfId="0" applyNumberFormat="1" applyFont="1" applyBorder="1" applyAlignment="1" applyProtection="1">
      <alignment horizontal="right" vertical="center"/>
      <protection locked="0"/>
    </xf>
    <xf numFmtId="0" fontId="24" fillId="0" borderId="14" xfId="0" applyFont="1" applyBorder="1" applyAlignment="1">
      <alignment horizontal="center" vertical="center"/>
    </xf>
    <xf numFmtId="0" fontId="24" fillId="0" borderId="16" xfId="0" applyFont="1" applyBorder="1" applyAlignment="1">
      <alignment horizontal="center" vertical="center" wrapText="1"/>
    </xf>
    <xf numFmtId="178" fontId="25" fillId="0" borderId="9" xfId="0" applyNumberFormat="1" applyFont="1" applyBorder="1" applyAlignment="1">
      <alignment horizontal="right" vertical="center"/>
    </xf>
    <xf numFmtId="0" fontId="1" fillId="0" borderId="0" xfId="0" applyFont="1" applyFill="1" applyBorder="1" applyAlignment="1"/>
    <xf numFmtId="0" fontId="1" fillId="0" borderId="0" xfId="0" applyFont="1" applyAlignment="1"/>
    <xf numFmtId="49" fontId="20" fillId="0" borderId="0" xfId="50" applyBorder="1">
      <alignment horizontal="left" vertical="center" wrapText="1"/>
    </xf>
    <xf numFmtId="49" fontId="20" fillId="0" borderId="0" xfId="50" applyBorder="1" applyAlignment="1">
      <alignment horizontal="right" vertical="center" wrapText="1"/>
    </xf>
    <xf numFmtId="49" fontId="28" fillId="0" borderId="9" xfId="50" applyFont="1" applyAlignment="1">
      <alignment horizontal="center" vertical="center" wrapText="1"/>
    </xf>
    <xf numFmtId="49" fontId="29" fillId="0" borderId="9" xfId="50" applyFont="1" applyAlignment="1">
      <alignment horizontal="center" vertical="center" wrapText="1"/>
    </xf>
    <xf numFmtId="49" fontId="28" fillId="0" borderId="9" xfId="50" applyFont="1">
      <alignment horizontal="left" vertical="center" wrapText="1"/>
    </xf>
    <xf numFmtId="182" fontId="20" fillId="0" borderId="9" xfId="55">
      <alignment horizontal="right" vertical="center"/>
    </xf>
    <xf numFmtId="178" fontId="20" fillId="0" borderId="9" xfId="49">
      <alignment horizontal="right" vertical="center"/>
    </xf>
    <xf numFmtId="0" fontId="23" fillId="0" borderId="9" xfId="0" applyFont="1" applyBorder="1" applyAlignment="1" applyProtection="1">
      <alignment horizontal="left" vertical="center" wrapText="1"/>
      <protection locked="0"/>
    </xf>
    <xf numFmtId="0" fontId="23" fillId="0" borderId="9" xfId="0" applyFont="1" applyBorder="1" applyAlignment="1" applyProtection="1">
      <alignment horizontal="left" vertical="center"/>
      <protection locked="0"/>
    </xf>
    <xf numFmtId="0" fontId="30" fillId="0" borderId="0" xfId="0" applyFont="1" applyAlignment="1">
      <alignment horizontal="center" vertical="center"/>
    </xf>
    <xf numFmtId="0" fontId="26" fillId="0" borderId="0" xfId="0" applyFont="1" applyAlignment="1">
      <alignment horizontal="center" vertical="top"/>
    </xf>
    <xf numFmtId="0" fontId="23" fillId="0" borderId="0" xfId="0" applyFont="1" applyAlignment="1">
      <alignment horizontal="left" vertical="center"/>
    </xf>
    <xf numFmtId="0" fontId="37" fillId="0" borderId="0" xfId="0" applyFont="1" applyAlignment="1">
      <alignment horizontal="center" vertical="center"/>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24" fillId="0" borderId="10" xfId="0" applyFont="1" applyBorder="1" applyAlignment="1">
      <alignment horizontal="center" vertical="center"/>
    </xf>
    <xf numFmtId="0" fontId="24" fillId="0" borderId="15" xfId="0" applyFont="1" applyBorder="1" applyAlignment="1">
      <alignment horizontal="center" vertical="center"/>
    </xf>
    <xf numFmtId="0" fontId="21" fillId="0" borderId="0" xfId="0" applyFont="1" applyAlignment="1" applyProtection="1">
      <alignment horizontal="right" vertical="center"/>
      <protection locked="0"/>
    </xf>
    <xf numFmtId="0" fontId="0" fillId="0" borderId="0" xfId="0"/>
    <xf numFmtId="0" fontId="30" fillId="0" borderId="0" xfId="0" applyFont="1" applyAlignment="1" applyProtection="1">
      <alignment horizontal="center" vertical="center"/>
      <protection locked="0"/>
    </xf>
    <xf numFmtId="0" fontId="26" fillId="0" borderId="0" xfId="0" applyFont="1" applyAlignment="1">
      <alignment horizontal="center" vertical="center"/>
    </xf>
    <xf numFmtId="0" fontId="26" fillId="0" borderId="0" xfId="0" applyFont="1" applyAlignment="1" applyProtection="1">
      <alignment horizontal="center" vertical="center"/>
      <protection locked="0"/>
    </xf>
    <xf numFmtId="0" fontId="24" fillId="0" borderId="0" xfId="0" applyFont="1"/>
    <xf numFmtId="0" fontId="21" fillId="0" borderId="0" xfId="0" applyFont="1" applyAlignment="1" applyProtection="1">
      <alignment horizontal="right"/>
      <protection locked="0"/>
    </xf>
    <xf numFmtId="0" fontId="21" fillId="0" borderId="12" xfId="0" applyFont="1" applyBorder="1" applyAlignment="1" applyProtection="1">
      <alignment horizontal="center" vertical="center" wrapText="1"/>
      <protection locked="0"/>
    </xf>
    <xf numFmtId="0" fontId="21" fillId="0" borderId="12" xfId="0" applyFont="1" applyBorder="1" applyAlignment="1">
      <alignment horizontal="center" vertical="center" wrapText="1"/>
    </xf>
    <xf numFmtId="0" fontId="21" fillId="0" borderId="12" xfId="0" applyFont="1" applyBorder="1" applyAlignment="1" applyProtection="1">
      <alignment horizontal="center" vertical="center"/>
      <protection locked="0"/>
    </xf>
    <xf numFmtId="0" fontId="21" fillId="0" borderId="13"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9" xfId="0" applyFont="1" applyBorder="1" applyAlignment="1" applyProtection="1">
      <alignment horizontal="center" vertical="center"/>
      <protection locked="0"/>
    </xf>
    <xf numFmtId="0" fontId="21" fillId="0" borderId="20" xfId="0" applyFont="1" applyBorder="1" applyAlignment="1">
      <alignment horizontal="center" vertical="center" wrapText="1"/>
    </xf>
    <xf numFmtId="0" fontId="21" fillId="0" borderId="10" xfId="0" applyFont="1" applyBorder="1" applyAlignment="1" applyProtection="1">
      <alignment horizontal="center" vertical="center" wrapText="1"/>
      <protection locked="0"/>
    </xf>
    <xf numFmtId="0" fontId="21" fillId="0" borderId="14" xfId="0" applyFont="1" applyBorder="1" applyAlignment="1">
      <alignment horizontal="center" vertical="center" wrapText="1"/>
    </xf>
    <xf numFmtId="0" fontId="21" fillId="0" borderId="15" xfId="0" applyFont="1" applyBorder="1" applyAlignment="1">
      <alignment horizontal="center" vertical="center"/>
    </xf>
    <xf numFmtId="0" fontId="21" fillId="0" borderId="17" xfId="0" applyFont="1" applyBorder="1" applyAlignment="1" applyProtection="1">
      <alignment horizontal="center" vertical="center" wrapText="1"/>
      <protection locked="0"/>
    </xf>
    <xf numFmtId="0" fontId="21" fillId="0" borderId="18" xfId="0" applyFont="1" applyBorder="1" applyAlignment="1">
      <alignment horizontal="center" vertical="center" wrapText="1"/>
    </xf>
    <xf numFmtId="0" fontId="21" fillId="0" borderId="20" xfId="0" applyFont="1" applyBorder="1" applyAlignment="1">
      <alignment horizontal="center" vertical="center"/>
    </xf>
    <xf numFmtId="0" fontId="39" fillId="0" borderId="10" xfId="0" applyFont="1" applyBorder="1" applyAlignment="1">
      <alignment horizontal="center" vertical="center" wrapText="1"/>
    </xf>
    <xf numFmtId="0" fontId="21" fillId="0" borderId="20" xfId="0" applyFont="1" applyBorder="1" applyAlignment="1" applyProtection="1">
      <alignment horizontal="center" vertical="center" wrapText="1"/>
      <protection locked="0"/>
    </xf>
    <xf numFmtId="0" fontId="23" fillId="0" borderId="0" xfId="0" applyFont="1" applyAlignment="1" applyProtection="1">
      <alignment horizontal="left" vertical="center" wrapText="1"/>
      <protection locked="0"/>
    </xf>
    <xf numFmtId="0" fontId="24" fillId="0" borderId="0" xfId="0" applyFont="1" applyAlignment="1">
      <alignment horizontal="left" vertical="center" wrapText="1"/>
    </xf>
    <xf numFmtId="0" fontId="24" fillId="0" borderId="0" xfId="0" applyFont="1" applyAlignment="1">
      <alignment wrapText="1"/>
    </xf>
    <xf numFmtId="0" fontId="24" fillId="0" borderId="9" xfId="0" applyFont="1" applyBorder="1" applyAlignment="1">
      <alignment horizontal="center" vertical="center"/>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1" fillId="0" borderId="9" xfId="0" applyFont="1" applyBorder="1" applyAlignment="1" applyProtection="1">
      <alignment horizontal="center" vertical="center" wrapText="1"/>
      <protection locked="0"/>
    </xf>
    <xf numFmtId="0" fontId="21"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1" fillId="0" borderId="10" xfId="0" applyFont="1" applyBorder="1" applyAlignment="1">
      <alignment horizontal="center" vertical="center" wrapText="1"/>
    </xf>
    <xf numFmtId="0" fontId="36" fillId="0" borderId="0" xfId="0" applyFont="1" applyAlignment="1">
      <alignment horizontal="center" vertical="center"/>
    </xf>
    <xf numFmtId="0" fontId="23" fillId="0" borderId="0" xfId="0" applyFont="1" applyAlignment="1" applyProtection="1">
      <alignment horizontal="left" vertical="center"/>
      <protection locked="0"/>
    </xf>
    <xf numFmtId="0" fontId="24" fillId="0" borderId="10" xfId="0" applyFont="1" applyBorder="1" applyAlignment="1" applyProtection="1">
      <alignment horizontal="center" vertical="center"/>
      <protection locked="0"/>
    </xf>
    <xf numFmtId="0" fontId="24" fillId="0" borderId="15" xfId="0" applyFont="1" applyBorder="1" applyAlignment="1">
      <alignment horizontal="center" vertical="center" wrapText="1"/>
    </xf>
    <xf numFmtId="0" fontId="22" fillId="0" borderId="0" xfId="0" applyFont="1" applyAlignment="1">
      <alignment horizontal="center" vertical="center"/>
    </xf>
    <xf numFmtId="49" fontId="24" fillId="0" borderId="11" xfId="0" applyNumberFormat="1" applyFont="1" applyBorder="1" applyAlignment="1">
      <alignment horizontal="center" vertical="center" wrapText="1"/>
    </xf>
    <xf numFmtId="49" fontId="24" fillId="0" borderId="13" xfId="0" applyNumberFormat="1" applyFont="1" applyBorder="1" applyAlignment="1">
      <alignment horizontal="center" vertical="center" wrapText="1"/>
    </xf>
    <xf numFmtId="0" fontId="24" fillId="0" borderId="12" xfId="0" applyFont="1" applyBorder="1" applyAlignment="1">
      <alignment horizontal="center"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4" fillId="0" borderId="17" xfId="0" applyFont="1" applyBorder="1" applyAlignment="1">
      <alignment horizontal="center" vertical="center"/>
    </xf>
    <xf numFmtId="0" fontId="24" fillId="0" borderId="20" xfId="0" applyFont="1" applyBorder="1" applyAlignment="1">
      <alignment horizontal="center" vertical="center"/>
    </xf>
    <xf numFmtId="0" fontId="34" fillId="0" borderId="0" xfId="0" applyFont="1" applyAlignment="1">
      <alignment horizontal="center" vertical="center" wrapText="1"/>
    </xf>
    <xf numFmtId="0" fontId="21" fillId="0" borderId="0" xfId="0" applyFont="1" applyAlignment="1">
      <alignment horizontal="center" wrapText="1"/>
    </xf>
    <xf numFmtId="0" fontId="21" fillId="0" borderId="0" xfId="0" applyFont="1" applyAlignment="1">
      <alignment wrapText="1"/>
    </xf>
    <xf numFmtId="0" fontId="1" fillId="0" borderId="0" xfId="0" applyFont="1" applyFill="1" applyBorder="1" applyAlignment="1">
      <alignment horizontal="left"/>
    </xf>
    <xf numFmtId="0" fontId="24" fillId="0" borderId="0" xfId="0" applyFont="1" applyAlignment="1">
      <alignment horizontal="left" vertical="center"/>
    </xf>
    <xf numFmtId="0" fontId="32" fillId="0" borderId="9" xfId="0" applyFont="1" applyBorder="1" applyAlignment="1">
      <alignment horizontal="center" vertical="center"/>
    </xf>
    <xf numFmtId="0" fontId="24" fillId="0" borderId="9" xfId="0" applyFont="1" applyBorder="1" applyAlignment="1">
      <alignment horizontal="center" vertical="center" wrapText="1"/>
    </xf>
    <xf numFmtId="0" fontId="21" fillId="0" borderId="11" xfId="0" applyFont="1" applyBorder="1" applyAlignment="1" applyProtection="1">
      <alignment horizontal="center" vertical="center" wrapText="1"/>
      <protection locked="0"/>
    </xf>
    <xf numFmtId="0" fontId="23" fillId="0" borderId="12" xfId="0" applyFont="1" applyBorder="1" applyAlignment="1">
      <alignment horizontal="left" vertical="center"/>
    </xf>
    <xf numFmtId="0" fontId="23" fillId="0" borderId="13" xfId="0" applyFont="1" applyBorder="1" applyAlignment="1">
      <alignment horizontal="left" vertical="center"/>
    </xf>
    <xf numFmtId="0" fontId="24" fillId="0" borderId="10" xfId="0" applyFont="1" applyBorder="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24" fillId="0" borderId="15" xfId="0" applyFont="1" applyBorder="1" applyAlignment="1" applyProtection="1">
      <alignment horizontal="center" vertical="center" wrapText="1"/>
      <protection locked="0"/>
    </xf>
    <xf numFmtId="0" fontId="24" fillId="0" borderId="14" xfId="0" applyFont="1" applyBorder="1" applyAlignment="1">
      <alignment horizontal="center" vertical="center" wrapText="1"/>
    </xf>
    <xf numFmtId="0" fontId="32" fillId="0" borderId="9" xfId="0" applyFont="1" applyBorder="1" applyAlignment="1">
      <alignment horizontal="center" vertical="center" wrapText="1"/>
    </xf>
    <xf numFmtId="0" fontId="25" fillId="0" borderId="0" xfId="0" applyFont="1" applyAlignment="1">
      <alignment horizontal="left" vertical="center"/>
    </xf>
    <xf numFmtId="0" fontId="32" fillId="0" borderId="10" xfId="0" applyFont="1" applyBorder="1" applyAlignment="1">
      <alignment horizontal="center" vertical="center" wrapText="1"/>
    </xf>
    <xf numFmtId="0" fontId="31" fillId="0" borderId="9" xfId="0" applyFont="1" applyBorder="1" applyAlignment="1">
      <alignment horizontal="left" vertical="center" wrapText="1" indent="1"/>
    </xf>
    <xf numFmtId="0" fontId="31" fillId="0" borderId="9" xfId="0" applyFont="1" applyBorder="1" applyAlignment="1" applyProtection="1">
      <alignment horizontal="left" vertical="center" wrapText="1"/>
      <protection locked="0"/>
    </xf>
    <xf numFmtId="0" fontId="30" fillId="0" borderId="0" xfId="0" applyFont="1" applyAlignment="1">
      <alignment horizontal="center" vertical="center" wrapText="1"/>
    </xf>
    <xf numFmtId="0" fontId="24" fillId="0" borderId="12" xfId="0" applyFont="1" applyBorder="1" applyAlignment="1" applyProtection="1">
      <alignment horizontal="center" vertical="center" wrapText="1"/>
      <protection locked="0"/>
    </xf>
    <xf numFmtId="0" fontId="24" fillId="0" borderId="12" xfId="0" applyFont="1" applyBorder="1" applyAlignment="1" applyProtection="1">
      <alignment horizontal="center" vertical="center"/>
      <protection locked="0"/>
    </xf>
    <xf numFmtId="0" fontId="24" fillId="0" borderId="19" xfId="0" applyFont="1" applyBorder="1" applyAlignment="1">
      <alignment horizontal="center" vertical="center" wrapText="1"/>
    </xf>
    <xf numFmtId="0" fontId="24" fillId="0" borderId="19" xfId="0" applyFont="1" applyBorder="1" applyAlignment="1" applyProtection="1">
      <alignment horizontal="center" vertical="center"/>
      <protection locked="0"/>
    </xf>
    <xf numFmtId="0" fontId="24" fillId="0" borderId="19" xfId="0" applyFont="1" applyBorder="1" applyAlignment="1" applyProtection="1">
      <alignment horizontal="center" vertical="center" wrapText="1"/>
      <protection locked="0"/>
    </xf>
    <xf numFmtId="0" fontId="24" fillId="0" borderId="20" xfId="0" applyFont="1" applyBorder="1" applyAlignment="1">
      <alignment horizontal="center" vertical="center" wrapText="1"/>
    </xf>
    <xf numFmtId="0" fontId="23" fillId="0" borderId="21" xfId="0" applyFont="1" applyBorder="1" applyAlignment="1">
      <alignment horizontal="center" vertical="center"/>
    </xf>
    <xf numFmtId="0" fontId="23" fillId="0" borderId="19" xfId="0" applyFont="1" applyBorder="1" applyAlignment="1">
      <alignment horizontal="left" vertical="center"/>
    </xf>
    <xf numFmtId="0" fontId="23" fillId="0" borderId="20" xfId="0" applyFont="1" applyBorder="1" applyAlignment="1">
      <alignment horizontal="right" vertical="center"/>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8"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26" fillId="0" borderId="0" xfId="0" applyFont="1" applyAlignment="1">
      <alignment horizontal="center" vertical="center" wrapText="1"/>
    </xf>
    <xf numFmtId="0" fontId="26" fillId="0" borderId="0" xfId="0" applyFont="1" applyAlignment="1" applyProtection="1">
      <alignment horizontal="center" vertical="center" wrapText="1"/>
      <protection locked="0"/>
    </xf>
    <xf numFmtId="0" fontId="23" fillId="0" borderId="0" xfId="0" applyFont="1" applyAlignment="1">
      <alignment horizontal="left" vertical="center" wrapText="1"/>
    </xf>
    <xf numFmtId="0" fontId="23" fillId="0" borderId="20" xfId="0" applyFont="1" applyBorder="1" applyAlignment="1">
      <alignment horizontal="left" vertical="center"/>
    </xf>
    <xf numFmtId="0" fontId="21" fillId="0" borderId="0" xfId="0" applyFont="1" applyAlignment="1">
      <alignment horizontal="right" wrapText="1"/>
    </xf>
    <xf numFmtId="49" fontId="27" fillId="0" borderId="0" xfId="50" applyFont="1" applyBorder="1" applyAlignment="1">
      <alignment horizontal="center" vertical="center" wrapText="1"/>
    </xf>
    <xf numFmtId="49" fontId="28" fillId="0" borderId="9" xfId="50" applyFont="1" applyAlignment="1">
      <alignment horizontal="center" vertical="center" wrapText="1"/>
    </xf>
    <xf numFmtId="49" fontId="28" fillId="0" borderId="9" xfId="50" applyFont="1">
      <alignment horizontal="left" vertical="center" wrapText="1"/>
    </xf>
    <xf numFmtId="182" fontId="20" fillId="0" borderId="9" xfId="0" applyNumberFormat="1" applyFont="1" applyBorder="1" applyAlignment="1">
      <alignment horizontal="left" vertical="center"/>
    </xf>
    <xf numFmtId="178" fontId="20" fillId="0" borderId="9" xfId="0" applyNumberFormat="1" applyFont="1" applyBorder="1" applyAlignment="1">
      <alignment horizontal="left" vertical="center"/>
    </xf>
    <xf numFmtId="0" fontId="24" fillId="0" borderId="14" xfId="0" applyFont="1" applyBorder="1" applyAlignment="1">
      <alignment horizontal="center" vertical="center"/>
    </xf>
    <xf numFmtId="0" fontId="23" fillId="0" borderId="11" xfId="0" applyFont="1" applyBorder="1" applyAlignment="1" applyProtection="1">
      <alignment horizontal="center" vertical="center" wrapText="1"/>
      <protection locked="0"/>
    </xf>
    <xf numFmtId="0" fontId="23" fillId="0" borderId="12" xfId="0" applyFont="1" applyBorder="1" applyAlignment="1" applyProtection="1">
      <alignment horizontal="left" vertical="center" wrapText="1"/>
      <protection locked="0"/>
    </xf>
    <xf numFmtId="0" fontId="23" fillId="0" borderId="13" xfId="0" applyFont="1" applyBorder="1" applyAlignment="1" applyProtection="1">
      <alignment horizontal="left" vertical="center" wrapText="1"/>
      <protection locked="0"/>
    </xf>
    <xf numFmtId="0" fontId="41" fillId="0" borderId="9" xfId="0" applyFont="1" applyBorder="1" applyAlignment="1" applyProtection="1">
      <alignment horizontal="left" vertical="center" wrapText="1"/>
      <protection locked="0"/>
    </xf>
    <xf numFmtId="0" fontId="42" fillId="0" borderId="9" xfId="0" applyFont="1" applyBorder="1" applyAlignment="1">
      <alignment horizontal="left" vertical="center" wrapText="1"/>
    </xf>
  </cellXfs>
  <cellStyles count="57">
    <cellStyle name="20% - 强调文字颜色 1" xfId="26" xr:uid="{00000000-0005-0000-0000-00001A000000}"/>
    <cellStyle name="20% - 强调文字颜色 2" xfId="30" xr:uid="{00000000-0005-0000-0000-00001E000000}"/>
    <cellStyle name="20% - 强调文字颜色 3" xfId="34" xr:uid="{00000000-0005-0000-0000-000022000000}"/>
    <cellStyle name="20% - 强调文字颜色 4" xfId="38" xr:uid="{00000000-0005-0000-0000-000026000000}"/>
    <cellStyle name="20% - 强调文字颜色 5" xfId="42" xr:uid="{00000000-0005-0000-0000-00002A000000}"/>
    <cellStyle name="20% - 强调文字颜色 6" xfId="46" xr:uid="{00000000-0005-0000-0000-00002E000000}"/>
    <cellStyle name="40% - 强调文字颜色 1" xfId="27" xr:uid="{00000000-0005-0000-0000-00001B000000}"/>
    <cellStyle name="40% - 强调文字颜色 2" xfId="31" xr:uid="{00000000-0005-0000-0000-00001F000000}"/>
    <cellStyle name="40% - 强调文字颜色 3" xfId="35" xr:uid="{00000000-0005-0000-0000-000023000000}"/>
    <cellStyle name="40% - 强调文字颜色 4" xfId="39" xr:uid="{00000000-0005-0000-0000-000027000000}"/>
    <cellStyle name="40% - 强调文字颜色 5" xfId="43" xr:uid="{00000000-0005-0000-0000-00002B000000}"/>
    <cellStyle name="40% - 强调文字颜色 6" xfId="47" xr:uid="{00000000-0005-0000-0000-00002F000000}"/>
    <cellStyle name="60% - 强调文字颜色 1" xfId="28" xr:uid="{00000000-0005-0000-0000-00001C000000}"/>
    <cellStyle name="60% - 强调文字颜色 2" xfId="32" xr:uid="{00000000-0005-0000-0000-000020000000}"/>
    <cellStyle name="60% - 强调文字颜色 3" xfId="36" xr:uid="{00000000-0005-0000-0000-000024000000}"/>
    <cellStyle name="60% - 强调文字颜色 4" xfId="40" xr:uid="{00000000-0005-0000-0000-000028000000}"/>
    <cellStyle name="60% - 强调文字颜色 5" xfId="44" xr:uid="{00000000-0005-0000-0000-00002C000000}"/>
    <cellStyle name="60% - 强调文字颜色 6" xfId="48" xr:uid="{00000000-0005-0000-0000-000030000000}"/>
    <cellStyle name="DateStyle" xfId="52" xr:uid="{00000000-0005-0000-0000-000035000000}"/>
    <cellStyle name="DateTimeStyle" xfId="53" xr:uid="{00000000-0005-0000-0000-000036000000}"/>
    <cellStyle name="IntegralNumberStyle" xfId="55" xr:uid="{00000000-0005-0000-0000-000038000000}"/>
    <cellStyle name="MoneyStyle" xfId="49" xr:uid="{00000000-0005-0000-0000-000033000000}"/>
    <cellStyle name="NumberStyle" xfId="49" xr:uid="{00000000-0005-0000-0000-000031000000}"/>
    <cellStyle name="PercentStyle" xfId="54" xr:uid="{00000000-0005-0000-0000-000037000000}"/>
    <cellStyle name="TextStyle" xfId="50" xr:uid="{00000000-0005-0000-0000-000032000000}"/>
    <cellStyle name="TimeStyle" xfId="51" xr:uid="{00000000-0005-0000-0000-000034000000}"/>
    <cellStyle name="百分比" xfId="3" xr:uid="{00000000-0005-0000-0000-000003000000}"/>
    <cellStyle name="标题" xfId="10" xr:uid="{00000000-0005-0000-0000-00000A000000}"/>
    <cellStyle name="标题 1" xfId="12" xr:uid="{00000000-0005-0000-0000-00000C000000}"/>
    <cellStyle name="标题 2" xfId="13" xr:uid="{00000000-0005-0000-0000-00000D000000}"/>
    <cellStyle name="标题 3" xfId="14" xr:uid="{00000000-0005-0000-0000-00000E000000}"/>
    <cellStyle name="标题 4" xfId="15" xr:uid="{00000000-0005-0000-0000-00000F000000}"/>
    <cellStyle name="差" xfId="23" xr:uid="{00000000-0005-0000-0000-000017000000}"/>
    <cellStyle name="常规" xfId="0" builtinId="0"/>
    <cellStyle name="超链接" xfId="6" xr:uid="{00000000-0005-0000-0000-000006000000}"/>
    <cellStyle name="好" xfId="22" xr:uid="{00000000-0005-0000-0000-000016000000}"/>
    <cellStyle name="汇总" xfId="21" xr:uid="{00000000-0005-0000-0000-000015000000}"/>
    <cellStyle name="货币" xfId="2" xr:uid="{00000000-0005-0000-0000-000002000000}"/>
    <cellStyle name="货币[0]" xfId="5" xr:uid="{00000000-0005-0000-0000-000005000000}"/>
    <cellStyle name="计算" xfId="18" xr:uid="{00000000-0005-0000-0000-000012000000}"/>
    <cellStyle name="检查单元格" xfId="19" xr:uid="{00000000-0005-0000-0000-000013000000}"/>
    <cellStyle name="解释性文本" xfId="11" xr:uid="{00000000-0005-0000-0000-00000B000000}"/>
    <cellStyle name="警告文本" xfId="9" xr:uid="{00000000-0005-0000-0000-000009000000}"/>
    <cellStyle name="链接单元格" xfId="20" xr:uid="{00000000-0005-0000-0000-000014000000}"/>
    <cellStyle name="千位分隔" xfId="1" xr:uid="{00000000-0005-0000-0000-000001000000}"/>
    <cellStyle name="千位分隔[0]" xfId="4" xr:uid="{00000000-0005-0000-0000-000004000000}"/>
    <cellStyle name="强调文字颜色 1" xfId="25" xr:uid="{00000000-0005-0000-0000-000019000000}"/>
    <cellStyle name="强调文字颜色 2" xfId="29" xr:uid="{00000000-0005-0000-0000-00001D000000}"/>
    <cellStyle name="强调文字颜色 3" xfId="33" xr:uid="{00000000-0005-0000-0000-000021000000}"/>
    <cellStyle name="强调文字颜色 4" xfId="37" xr:uid="{00000000-0005-0000-0000-000025000000}"/>
    <cellStyle name="强调文字颜色 5" xfId="41" xr:uid="{00000000-0005-0000-0000-000029000000}"/>
    <cellStyle name="强调文字颜色 6" xfId="45" xr:uid="{00000000-0005-0000-0000-00002D000000}"/>
    <cellStyle name="适中" xfId="24" xr:uid="{00000000-0005-0000-0000-000018000000}"/>
    <cellStyle name="输出" xfId="17" xr:uid="{00000000-0005-0000-0000-000011000000}"/>
    <cellStyle name="输入" xfId="16" xr:uid="{00000000-0005-0000-0000-000010000000}"/>
    <cellStyle name="已访问的超链接" xfId="7" xr:uid="{00000000-0005-0000-0000-000007000000}"/>
    <cellStyle name="注释"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3E96-2558-3EF4-054B-488A07086DC2}">
  <sheetPr>
    <outlinePr summaryRight="0"/>
  </sheetPr>
  <dimension ref="A1:D21"/>
  <sheetViews>
    <sheetView showZeros="0" workbookViewId="0">
      <selection activeCell="A17" sqref="A17"/>
    </sheetView>
  </sheetViews>
  <sheetFormatPr defaultColWidth="8" defaultRowHeight="14.25" customHeight="1"/>
  <cols>
    <col min="1" max="1" width="39.59765625" customWidth="1"/>
    <col min="2" max="2" width="46.265625" customWidth="1"/>
    <col min="3" max="3" width="40.3984375" customWidth="1"/>
    <col min="4" max="4" width="50.1328125" customWidth="1"/>
  </cols>
  <sheetData>
    <row r="1" spans="1:4" ht="12" customHeight="1">
      <c r="D1" s="1" t="s">
        <v>0</v>
      </c>
    </row>
    <row r="2" spans="1:4" ht="36" customHeight="1">
      <c r="A2" s="108" t="s">
        <v>1</v>
      </c>
      <c r="B2" s="109"/>
      <c r="C2" s="109"/>
      <c r="D2" s="109"/>
    </row>
    <row r="3" spans="1:4" ht="21" customHeight="1">
      <c r="A3" s="110" t="str">
        <f>"单位名称："&amp;"云南省政府采购和出让中心"</f>
        <v>单位名称：云南省政府采购和出让中心</v>
      </c>
      <c r="B3" s="111"/>
      <c r="C3" s="2"/>
      <c r="D3" s="3" t="s">
        <v>2</v>
      </c>
    </row>
    <row r="4" spans="1:4" ht="19.5" customHeight="1">
      <c r="A4" s="112" t="s">
        <v>3</v>
      </c>
      <c r="B4" s="113"/>
      <c r="C4" s="112" t="s">
        <v>4</v>
      </c>
      <c r="D4" s="113"/>
    </row>
    <row r="5" spans="1:4" ht="19.5" customHeight="1">
      <c r="A5" s="114" t="s">
        <v>5</v>
      </c>
      <c r="B5" s="114" t="s">
        <v>6</v>
      </c>
      <c r="C5" s="114" t="s">
        <v>7</v>
      </c>
      <c r="D5" s="114" t="s">
        <v>6</v>
      </c>
    </row>
    <row r="6" spans="1:4" ht="19.5" customHeight="1">
      <c r="A6" s="115"/>
      <c r="B6" s="115"/>
      <c r="C6" s="115"/>
      <c r="D6" s="115"/>
    </row>
    <row r="7" spans="1:4" ht="25.5" customHeight="1">
      <c r="A7" s="7" t="s">
        <v>8</v>
      </c>
      <c r="B7" s="8">
        <v>10751821.960000001</v>
      </c>
      <c r="C7" s="9" t="str">
        <f>"一"&amp;"、"&amp;"一般公共服务支出"</f>
        <v>一、一般公共服务支出</v>
      </c>
      <c r="D7" s="8">
        <v>9329143.2699999996</v>
      </c>
    </row>
    <row r="8" spans="1:4" ht="25.5" customHeight="1">
      <c r="A8" s="7" t="s">
        <v>9</v>
      </c>
      <c r="B8" s="8"/>
      <c r="C8" s="9" t="str">
        <f>"二"&amp;"、"&amp;"社会保障和就业支出"</f>
        <v>二、社会保障和就业支出</v>
      </c>
      <c r="D8" s="8">
        <v>574885.62</v>
      </c>
    </row>
    <row r="9" spans="1:4" ht="25.5" customHeight="1">
      <c r="A9" s="7" t="s">
        <v>10</v>
      </c>
      <c r="B9" s="8"/>
      <c r="C9" s="9" t="str">
        <f>"三"&amp;"、"&amp;"卫生健康支出"</f>
        <v>三、卫生健康支出</v>
      </c>
      <c r="D9" s="8">
        <v>542817.06000000006</v>
      </c>
    </row>
    <row r="10" spans="1:4" ht="25.5" customHeight="1">
      <c r="A10" s="7" t="s">
        <v>11</v>
      </c>
      <c r="B10" s="10"/>
      <c r="C10" s="9" t="str">
        <f>"四"&amp;"、"&amp;"住房保障支出"</f>
        <v>四、住房保障支出</v>
      </c>
      <c r="D10" s="8">
        <v>389280.91</v>
      </c>
    </row>
    <row r="11" spans="1:4" ht="25.5" customHeight="1">
      <c r="A11" s="7" t="s">
        <v>12</v>
      </c>
      <c r="B11" s="8"/>
      <c r="C11" s="9"/>
      <c r="D11" s="8"/>
    </row>
    <row r="12" spans="1:4" ht="25.5" customHeight="1">
      <c r="A12" s="7" t="s">
        <v>13</v>
      </c>
      <c r="B12" s="10"/>
      <c r="C12" s="9"/>
      <c r="D12" s="8"/>
    </row>
    <row r="13" spans="1:4" ht="25.5" customHeight="1">
      <c r="A13" s="7" t="s">
        <v>14</v>
      </c>
      <c r="B13" s="10"/>
      <c r="C13" s="9"/>
      <c r="D13" s="8"/>
    </row>
    <row r="14" spans="1:4" ht="25.5" customHeight="1">
      <c r="A14" s="7" t="s">
        <v>15</v>
      </c>
      <c r="B14" s="10"/>
      <c r="C14" s="9"/>
      <c r="D14" s="8"/>
    </row>
    <row r="15" spans="1:4" ht="25.5" customHeight="1">
      <c r="A15" s="11" t="s">
        <v>16</v>
      </c>
      <c r="B15" s="10"/>
      <c r="C15" s="9"/>
      <c r="D15" s="8"/>
    </row>
    <row r="16" spans="1:4" ht="25.5" customHeight="1">
      <c r="A16" s="11" t="s">
        <v>17</v>
      </c>
      <c r="B16" s="8"/>
      <c r="C16" s="9"/>
      <c r="D16" s="8"/>
    </row>
    <row r="17" spans="1:4" ht="25.5" customHeight="1">
      <c r="A17" s="12" t="s">
        <v>18</v>
      </c>
      <c r="B17" s="13">
        <v>10751821.960000001</v>
      </c>
      <c r="C17" s="14" t="s">
        <v>19</v>
      </c>
      <c r="D17" s="13">
        <v>10836126.859999999</v>
      </c>
    </row>
    <row r="18" spans="1:4" ht="25.5" customHeight="1">
      <c r="A18" s="15" t="s">
        <v>20</v>
      </c>
      <c r="B18" s="13">
        <v>84304.9</v>
      </c>
      <c r="C18" s="16" t="s">
        <v>21</v>
      </c>
      <c r="D18" s="17"/>
    </row>
    <row r="19" spans="1:4" ht="25.5" customHeight="1">
      <c r="A19" s="18" t="s">
        <v>22</v>
      </c>
      <c r="B19" s="8">
        <v>84304.9</v>
      </c>
      <c r="C19" s="19" t="s">
        <v>22</v>
      </c>
      <c r="D19" s="10"/>
    </row>
    <row r="20" spans="1:4" ht="25.5" customHeight="1">
      <c r="A20" s="18" t="s">
        <v>23</v>
      </c>
      <c r="B20" s="8"/>
      <c r="C20" s="19" t="s">
        <v>23</v>
      </c>
      <c r="D20" s="10"/>
    </row>
    <row r="21" spans="1:4" ht="25.5" customHeight="1">
      <c r="A21" s="20" t="s">
        <v>24</v>
      </c>
      <c r="B21" s="13">
        <v>10836126.859999999</v>
      </c>
      <c r="C21" s="14" t="s">
        <v>25</v>
      </c>
      <c r="D21" s="21">
        <v>10836126.859999999</v>
      </c>
    </row>
  </sheetData>
  <mergeCells count="8">
    <mergeCell ref="A2:D2"/>
    <mergeCell ref="A3:B3"/>
    <mergeCell ref="A4:B4"/>
    <mergeCell ref="C4:D4"/>
    <mergeCell ref="A5:A6"/>
    <mergeCell ref="B5:B6"/>
    <mergeCell ref="C5:C6"/>
    <mergeCell ref="D5:D6"/>
  </mergeCells>
  <phoneticPr fontId="4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4C62-A321-1416-5B9D-37BF455D8658}">
  <sheetPr>
    <outlinePr summaryRight="0"/>
  </sheetPr>
  <dimension ref="A1:F9"/>
  <sheetViews>
    <sheetView showZeros="0" workbookViewId="0">
      <selection activeCell="A9" sqref="A9:C9"/>
    </sheetView>
  </sheetViews>
  <sheetFormatPr defaultColWidth="9.1328125" defaultRowHeight="14.25" customHeight="1"/>
  <cols>
    <col min="1" max="1" width="29" customWidth="1"/>
    <col min="2" max="2" width="28.59765625" customWidth="1"/>
    <col min="3" max="3" width="31.59765625" customWidth="1"/>
    <col min="4" max="6" width="33.3984375" customWidth="1"/>
  </cols>
  <sheetData>
    <row r="1" spans="1:6" ht="15.75" customHeight="1">
      <c r="F1" s="37" t="s">
        <v>284</v>
      </c>
    </row>
    <row r="2" spans="1:6" ht="28.5" customHeight="1">
      <c r="A2" s="119" t="s">
        <v>285</v>
      </c>
      <c r="B2" s="119"/>
      <c r="C2" s="119"/>
      <c r="D2" s="119"/>
      <c r="E2" s="119"/>
      <c r="F2" s="119"/>
    </row>
    <row r="3" spans="1:6" ht="15" customHeight="1">
      <c r="A3" s="38" t="str">
        <f>"单位名称："&amp;"云南省政府采购和出让中心"</f>
        <v>单位名称：云南省政府采购和出让中心</v>
      </c>
      <c r="B3" s="39"/>
      <c r="C3" s="39"/>
      <c r="D3" s="40"/>
      <c r="E3" s="40"/>
      <c r="F3" s="41" t="s">
        <v>2</v>
      </c>
    </row>
    <row r="4" spans="1:6" ht="18.75" customHeight="1">
      <c r="A4" s="146" t="s">
        <v>131</v>
      </c>
      <c r="B4" s="146" t="s">
        <v>48</v>
      </c>
      <c r="C4" s="146" t="s">
        <v>49</v>
      </c>
      <c r="D4" s="114" t="s">
        <v>286</v>
      </c>
      <c r="E4" s="141"/>
      <c r="F4" s="141"/>
    </row>
    <row r="5" spans="1:6" ht="30" customHeight="1">
      <c r="A5" s="115"/>
      <c r="B5" s="115"/>
      <c r="C5" s="115"/>
      <c r="D5" s="5" t="s">
        <v>30</v>
      </c>
      <c r="E5" s="43" t="s">
        <v>57</v>
      </c>
      <c r="F5" s="43" t="s">
        <v>58</v>
      </c>
    </row>
    <row r="6" spans="1:6" ht="16.5" customHeight="1">
      <c r="A6" s="43">
        <v>1</v>
      </c>
      <c r="B6" s="43">
        <v>2</v>
      </c>
      <c r="C6" s="43">
        <v>3</v>
      </c>
      <c r="D6" s="43">
        <v>4</v>
      </c>
      <c r="E6" s="43">
        <v>5</v>
      </c>
      <c r="F6" s="43">
        <v>6</v>
      </c>
    </row>
    <row r="7" spans="1:6" ht="20.25" customHeight="1">
      <c r="A7" s="33"/>
      <c r="B7" s="33"/>
      <c r="C7" s="33"/>
      <c r="D7" s="34"/>
      <c r="E7" s="34"/>
      <c r="F7" s="34"/>
    </row>
    <row r="8" spans="1:6" ht="17.25" customHeight="1">
      <c r="A8" s="144" t="s">
        <v>96</v>
      </c>
      <c r="B8" s="145"/>
      <c r="C8" s="145" t="s">
        <v>96</v>
      </c>
      <c r="D8" s="34"/>
      <c r="E8" s="34"/>
      <c r="F8" s="34"/>
    </row>
    <row r="9" spans="1:6" ht="14.25" customHeight="1">
      <c r="A9" s="163" t="s">
        <v>287</v>
      </c>
      <c r="B9" s="163"/>
      <c r="C9" s="163"/>
    </row>
  </sheetData>
  <mergeCells count="7">
    <mergeCell ref="A2:F2"/>
    <mergeCell ref="D4:F4"/>
    <mergeCell ref="A8:C8"/>
    <mergeCell ref="A9:C9"/>
    <mergeCell ref="A4:A5"/>
    <mergeCell ref="B4:B5"/>
    <mergeCell ref="C4:C5"/>
  </mergeCells>
  <phoneticPr fontId="4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4BE64-BE1E-4F16-0D69-E6AE11F559CF}">
  <sheetPr>
    <outlinePr summaryRight="0"/>
  </sheetPr>
  <dimension ref="A1:Q15"/>
  <sheetViews>
    <sheetView showZeros="0" workbookViewId="0"/>
  </sheetViews>
  <sheetFormatPr defaultColWidth="9.1328125" defaultRowHeight="14.25" customHeight="1"/>
  <cols>
    <col min="1" max="1" width="39.1328125" customWidth="1"/>
    <col min="2" max="2" width="21.73046875" customWidth="1"/>
    <col min="3" max="3" width="35.265625" customWidth="1"/>
    <col min="4" max="4" width="7.73046875" customWidth="1"/>
    <col min="5" max="5" width="10.265625" customWidth="1"/>
    <col min="6" max="11" width="14.73046875" customWidth="1"/>
    <col min="12" max="16" width="12.59765625" customWidth="1"/>
    <col min="17" max="17" width="10.3984375" customWidth="1"/>
  </cols>
  <sheetData>
    <row r="1" spans="1:17" ht="13.5" customHeight="1">
      <c r="O1" s="71"/>
      <c r="P1" s="71"/>
      <c r="Q1" s="3" t="s">
        <v>288</v>
      </c>
    </row>
    <row r="2" spans="1:17" ht="27.75" customHeight="1">
      <c r="A2" s="179" t="s">
        <v>289</v>
      </c>
      <c r="B2" s="119"/>
      <c r="C2" s="119"/>
      <c r="D2" s="119"/>
      <c r="E2" s="119"/>
      <c r="F2" s="119"/>
      <c r="G2" s="119"/>
      <c r="H2" s="119"/>
      <c r="I2" s="119"/>
      <c r="J2" s="119"/>
      <c r="K2" s="120"/>
      <c r="L2" s="119"/>
      <c r="M2" s="119"/>
      <c r="N2" s="119"/>
      <c r="O2" s="120"/>
      <c r="P2" s="120"/>
      <c r="Q2" s="119"/>
    </row>
    <row r="3" spans="1:17" ht="18.75" customHeight="1">
      <c r="A3" s="110" t="str">
        <f>"单位名称："&amp;"云南省政府采购和出让中心"</f>
        <v>单位名称：云南省政府采购和出让中心</v>
      </c>
      <c r="B3" s="121"/>
      <c r="C3" s="121"/>
      <c r="D3" s="121"/>
      <c r="E3" s="121"/>
      <c r="F3" s="121"/>
      <c r="G3" s="25"/>
      <c r="H3" s="25"/>
      <c r="I3" s="25"/>
      <c r="J3" s="25"/>
      <c r="O3" s="78"/>
      <c r="P3" s="78"/>
      <c r="Q3" s="1" t="s">
        <v>121</v>
      </c>
    </row>
    <row r="4" spans="1:17" ht="15.75" customHeight="1">
      <c r="A4" s="146" t="s">
        <v>290</v>
      </c>
      <c r="B4" s="189" t="s">
        <v>291</v>
      </c>
      <c r="C4" s="189" t="s">
        <v>292</v>
      </c>
      <c r="D4" s="189" t="s">
        <v>293</v>
      </c>
      <c r="E4" s="189" t="s">
        <v>294</v>
      </c>
      <c r="F4" s="189" t="s">
        <v>295</v>
      </c>
      <c r="G4" s="142" t="s">
        <v>138</v>
      </c>
      <c r="H4" s="142"/>
      <c r="I4" s="142"/>
      <c r="J4" s="142"/>
      <c r="K4" s="180"/>
      <c r="L4" s="142"/>
      <c r="M4" s="142"/>
      <c r="N4" s="142"/>
      <c r="O4" s="181"/>
      <c r="P4" s="180"/>
      <c r="Q4" s="143"/>
    </row>
    <row r="5" spans="1:17" ht="17.25" customHeight="1">
      <c r="A5" s="173"/>
      <c r="B5" s="190"/>
      <c r="C5" s="190"/>
      <c r="D5" s="190"/>
      <c r="E5" s="190"/>
      <c r="F5" s="190"/>
      <c r="G5" s="190" t="s">
        <v>30</v>
      </c>
      <c r="H5" s="190" t="s">
        <v>33</v>
      </c>
      <c r="I5" s="190" t="s">
        <v>296</v>
      </c>
      <c r="J5" s="190" t="s">
        <v>297</v>
      </c>
      <c r="K5" s="191" t="s">
        <v>298</v>
      </c>
      <c r="L5" s="182" t="s">
        <v>299</v>
      </c>
      <c r="M5" s="182"/>
      <c r="N5" s="182"/>
      <c r="O5" s="183"/>
      <c r="P5" s="184"/>
      <c r="Q5" s="185"/>
    </row>
    <row r="6" spans="1:17" ht="54" customHeight="1">
      <c r="A6" s="151"/>
      <c r="B6" s="185"/>
      <c r="C6" s="185"/>
      <c r="D6" s="185"/>
      <c r="E6" s="185"/>
      <c r="F6" s="185"/>
      <c r="G6" s="185"/>
      <c r="H6" s="185" t="s">
        <v>32</v>
      </c>
      <c r="I6" s="185"/>
      <c r="J6" s="185"/>
      <c r="K6" s="192"/>
      <c r="L6" s="79" t="s">
        <v>32</v>
      </c>
      <c r="M6" s="79" t="s">
        <v>43</v>
      </c>
      <c r="N6" s="79" t="s">
        <v>145</v>
      </c>
      <c r="O6" s="44" t="s">
        <v>39</v>
      </c>
      <c r="P6" s="80" t="s">
        <v>40</v>
      </c>
      <c r="Q6" s="79" t="s">
        <v>41</v>
      </c>
    </row>
    <row r="7" spans="1:17" ht="15" customHeight="1">
      <c r="A7" s="6">
        <v>1</v>
      </c>
      <c r="B7" s="57">
        <v>2</v>
      </c>
      <c r="C7" s="57">
        <v>3</v>
      </c>
      <c r="D7" s="57">
        <v>4</v>
      </c>
      <c r="E7" s="57">
        <v>5</v>
      </c>
      <c r="F7" s="57">
        <v>6</v>
      </c>
      <c r="G7" s="81">
        <v>7</v>
      </c>
      <c r="H7" s="81">
        <v>8</v>
      </c>
      <c r="I7" s="81">
        <v>9</v>
      </c>
      <c r="J7" s="81">
        <v>10</v>
      </c>
      <c r="K7" s="81">
        <v>11</v>
      </c>
      <c r="L7" s="81">
        <v>12</v>
      </c>
      <c r="M7" s="81">
        <v>13</v>
      </c>
      <c r="N7" s="81">
        <v>14</v>
      </c>
      <c r="O7" s="81">
        <v>15</v>
      </c>
      <c r="P7" s="81">
        <v>16</v>
      </c>
      <c r="Q7" s="81">
        <v>17</v>
      </c>
    </row>
    <row r="8" spans="1:17" ht="21" customHeight="1">
      <c r="A8" s="82" t="s">
        <v>45</v>
      </c>
      <c r="B8" s="83"/>
      <c r="C8" s="83"/>
      <c r="D8" s="83"/>
      <c r="E8" s="84"/>
      <c r="F8" s="34"/>
      <c r="G8" s="34">
        <v>738100</v>
      </c>
      <c r="H8" s="34">
        <v>738100</v>
      </c>
      <c r="I8" s="34"/>
      <c r="J8" s="34"/>
      <c r="K8" s="34"/>
      <c r="L8" s="34"/>
      <c r="M8" s="34"/>
      <c r="N8" s="34"/>
      <c r="O8" s="34"/>
      <c r="P8" s="34"/>
      <c r="Q8" s="34"/>
    </row>
    <row r="9" spans="1:17" ht="21" customHeight="1">
      <c r="A9" s="85" t="s">
        <v>197</v>
      </c>
      <c r="B9" s="83" t="s">
        <v>300</v>
      </c>
      <c r="C9" s="83" t="s">
        <v>301</v>
      </c>
      <c r="D9" s="86" t="s">
        <v>302</v>
      </c>
      <c r="E9" s="87">
        <v>2</v>
      </c>
      <c r="F9" s="34"/>
      <c r="G9" s="34">
        <v>18000</v>
      </c>
      <c r="H9" s="34">
        <v>18000</v>
      </c>
      <c r="I9" s="34"/>
      <c r="J9" s="34"/>
      <c r="K9" s="34"/>
      <c r="L9" s="34"/>
      <c r="M9" s="34"/>
      <c r="N9" s="34"/>
      <c r="O9" s="34"/>
      <c r="P9" s="34"/>
      <c r="Q9" s="34"/>
    </row>
    <row r="10" spans="1:17" ht="21" customHeight="1">
      <c r="A10" s="85" t="s">
        <v>197</v>
      </c>
      <c r="B10" s="83" t="s">
        <v>303</v>
      </c>
      <c r="C10" s="83" t="s">
        <v>304</v>
      </c>
      <c r="D10" s="86" t="s">
        <v>305</v>
      </c>
      <c r="E10" s="87">
        <v>20</v>
      </c>
      <c r="F10" s="34"/>
      <c r="G10" s="34">
        <v>3000</v>
      </c>
      <c r="H10" s="34">
        <v>3000</v>
      </c>
      <c r="I10" s="34"/>
      <c r="J10" s="34"/>
      <c r="K10" s="34"/>
      <c r="L10" s="34"/>
      <c r="M10" s="34"/>
      <c r="N10" s="34"/>
      <c r="O10" s="34"/>
      <c r="P10" s="34"/>
      <c r="Q10" s="34"/>
    </row>
    <row r="11" spans="1:17" ht="21" customHeight="1">
      <c r="A11" s="85" t="s">
        <v>197</v>
      </c>
      <c r="B11" s="83" t="s">
        <v>306</v>
      </c>
      <c r="C11" s="83" t="s">
        <v>307</v>
      </c>
      <c r="D11" s="86" t="s">
        <v>302</v>
      </c>
      <c r="E11" s="87">
        <v>6</v>
      </c>
      <c r="F11" s="34"/>
      <c r="G11" s="34">
        <v>36000</v>
      </c>
      <c r="H11" s="34">
        <v>36000</v>
      </c>
      <c r="I11" s="34"/>
      <c r="J11" s="34"/>
      <c r="K11" s="34"/>
      <c r="L11" s="34"/>
      <c r="M11" s="34"/>
      <c r="N11" s="34"/>
      <c r="O11" s="34"/>
      <c r="P11" s="34"/>
      <c r="Q11" s="34"/>
    </row>
    <row r="12" spans="1:17" ht="21" customHeight="1">
      <c r="A12" s="85" t="s">
        <v>197</v>
      </c>
      <c r="B12" s="83" t="s">
        <v>308</v>
      </c>
      <c r="C12" s="83" t="s">
        <v>309</v>
      </c>
      <c r="D12" s="86" t="s">
        <v>310</v>
      </c>
      <c r="E12" s="87">
        <v>1</v>
      </c>
      <c r="F12" s="34"/>
      <c r="G12" s="34">
        <v>431300</v>
      </c>
      <c r="H12" s="34">
        <v>431300</v>
      </c>
      <c r="I12" s="34"/>
      <c r="J12" s="34"/>
      <c r="K12" s="34"/>
      <c r="L12" s="34"/>
      <c r="M12" s="34"/>
      <c r="N12" s="34"/>
      <c r="O12" s="34"/>
      <c r="P12" s="34"/>
      <c r="Q12" s="34"/>
    </row>
    <row r="13" spans="1:17" ht="21" customHeight="1">
      <c r="A13" s="85" t="s">
        <v>216</v>
      </c>
      <c r="B13" s="83" t="s">
        <v>311</v>
      </c>
      <c r="C13" s="83" t="s">
        <v>312</v>
      </c>
      <c r="D13" s="86" t="s">
        <v>310</v>
      </c>
      <c r="E13" s="87">
        <v>1</v>
      </c>
      <c r="F13" s="34"/>
      <c r="G13" s="34">
        <v>60800</v>
      </c>
      <c r="H13" s="34">
        <v>60800</v>
      </c>
      <c r="I13" s="34"/>
      <c r="J13" s="34"/>
      <c r="K13" s="34"/>
      <c r="L13" s="34"/>
      <c r="M13" s="34"/>
      <c r="N13" s="34"/>
      <c r="O13" s="34"/>
      <c r="P13" s="34"/>
      <c r="Q13" s="34"/>
    </row>
    <row r="14" spans="1:17" ht="21" customHeight="1">
      <c r="A14" s="85" t="s">
        <v>216</v>
      </c>
      <c r="B14" s="83" t="s">
        <v>313</v>
      </c>
      <c r="C14" s="83" t="s">
        <v>312</v>
      </c>
      <c r="D14" s="86" t="s">
        <v>310</v>
      </c>
      <c r="E14" s="87">
        <v>1</v>
      </c>
      <c r="F14" s="34"/>
      <c r="G14" s="34">
        <v>189000</v>
      </c>
      <c r="H14" s="34">
        <v>189000</v>
      </c>
      <c r="I14" s="34"/>
      <c r="J14" s="34"/>
      <c r="K14" s="34"/>
      <c r="L14" s="34"/>
      <c r="M14" s="34"/>
      <c r="N14" s="34"/>
      <c r="O14" s="34"/>
      <c r="P14" s="34"/>
      <c r="Q14" s="34"/>
    </row>
    <row r="15" spans="1:17" ht="21" customHeight="1">
      <c r="A15" s="186" t="s">
        <v>96</v>
      </c>
      <c r="B15" s="187"/>
      <c r="C15" s="187"/>
      <c r="D15" s="187"/>
      <c r="E15" s="188"/>
      <c r="F15" s="34"/>
      <c r="G15" s="34">
        <v>738100</v>
      </c>
      <c r="H15" s="34">
        <v>738100</v>
      </c>
      <c r="I15" s="34"/>
      <c r="J15" s="34"/>
      <c r="K15" s="34"/>
      <c r="L15" s="34"/>
      <c r="M15" s="34"/>
      <c r="N15" s="34"/>
      <c r="O15" s="34"/>
      <c r="P15" s="34"/>
      <c r="Q15" s="34"/>
    </row>
  </sheetData>
  <mergeCells count="16">
    <mergeCell ref="A2:Q2"/>
    <mergeCell ref="A3:F3"/>
    <mergeCell ref="G4:Q4"/>
    <mergeCell ref="L5:Q5"/>
    <mergeCell ref="A15:E15"/>
    <mergeCell ref="A4:A6"/>
    <mergeCell ref="B4:B6"/>
    <mergeCell ref="C4:C6"/>
    <mergeCell ref="D4:D6"/>
    <mergeCell ref="E4:E6"/>
    <mergeCell ref="F4:F6"/>
    <mergeCell ref="G5:G6"/>
    <mergeCell ref="H5:H6"/>
    <mergeCell ref="I5:I6"/>
    <mergeCell ref="J5:J6"/>
    <mergeCell ref="K5:K6"/>
  </mergeCells>
  <phoneticPr fontId="4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FFFF-7F26-ECAF-9B1E-F3DE45A47024}">
  <sheetPr>
    <outlinePr summaryRight="0"/>
  </sheetPr>
  <dimension ref="A1:N11"/>
  <sheetViews>
    <sheetView showZeros="0" workbookViewId="0">
      <selection activeCell="A11" sqref="A11:C11"/>
    </sheetView>
  </sheetViews>
  <sheetFormatPr defaultColWidth="9.1328125" defaultRowHeight="14.25" customHeight="1"/>
  <cols>
    <col min="1" max="1" width="31.3984375" customWidth="1"/>
    <col min="2" max="2" width="21.73046875" customWidth="1"/>
    <col min="3" max="3" width="26.73046875" customWidth="1"/>
    <col min="4" max="14" width="16.59765625" customWidth="1"/>
  </cols>
  <sheetData>
    <row r="1" spans="1:14" ht="13.5" customHeight="1">
      <c r="A1" s="60"/>
      <c r="B1" s="60"/>
      <c r="C1" s="60"/>
      <c r="D1" s="60"/>
      <c r="E1" s="60"/>
      <c r="F1" s="60"/>
      <c r="G1" s="60"/>
      <c r="H1" s="88"/>
      <c r="I1" s="60"/>
      <c r="J1" s="60"/>
      <c r="K1" s="60"/>
      <c r="L1" s="71"/>
      <c r="M1" s="89"/>
      <c r="N1" s="90" t="s">
        <v>314</v>
      </c>
    </row>
    <row r="2" spans="1:14" ht="27.75" customHeight="1">
      <c r="A2" s="179" t="s">
        <v>315</v>
      </c>
      <c r="B2" s="193"/>
      <c r="C2" s="193"/>
      <c r="D2" s="193"/>
      <c r="E2" s="193"/>
      <c r="F2" s="193"/>
      <c r="G2" s="193"/>
      <c r="H2" s="194"/>
      <c r="I2" s="193"/>
      <c r="J2" s="193"/>
      <c r="K2" s="193"/>
      <c r="L2" s="120"/>
      <c r="M2" s="194"/>
      <c r="N2" s="193"/>
    </row>
    <row r="3" spans="1:14" ht="18.75" customHeight="1">
      <c r="A3" s="195" t="str">
        <f>"单位名称："&amp;"云南省政府采购和出让中心"</f>
        <v>单位名称：云南省政府采购和出让中心</v>
      </c>
      <c r="B3" s="140"/>
      <c r="C3" s="140"/>
      <c r="D3" s="40"/>
      <c r="E3" s="40"/>
      <c r="F3" s="40"/>
      <c r="G3" s="40"/>
      <c r="H3" s="88"/>
      <c r="I3" s="60"/>
      <c r="J3" s="60"/>
      <c r="K3" s="60"/>
      <c r="L3" s="78"/>
      <c r="M3" s="91"/>
      <c r="N3" s="92" t="s">
        <v>121</v>
      </c>
    </row>
    <row r="4" spans="1:14" ht="15.75" customHeight="1">
      <c r="A4" s="146" t="s">
        <v>290</v>
      </c>
      <c r="B4" s="189" t="s">
        <v>316</v>
      </c>
      <c r="C4" s="189" t="s">
        <v>317</v>
      </c>
      <c r="D4" s="142" t="s">
        <v>138</v>
      </c>
      <c r="E4" s="142"/>
      <c r="F4" s="142"/>
      <c r="G4" s="142"/>
      <c r="H4" s="180"/>
      <c r="I4" s="142"/>
      <c r="J4" s="142"/>
      <c r="K4" s="142"/>
      <c r="L4" s="181"/>
      <c r="M4" s="180"/>
      <c r="N4" s="143"/>
    </row>
    <row r="5" spans="1:14" ht="17.25" customHeight="1">
      <c r="A5" s="173"/>
      <c r="B5" s="190"/>
      <c r="C5" s="190"/>
      <c r="D5" s="190" t="s">
        <v>30</v>
      </c>
      <c r="E5" s="190" t="s">
        <v>33</v>
      </c>
      <c r="F5" s="190" t="s">
        <v>296</v>
      </c>
      <c r="G5" s="190" t="s">
        <v>297</v>
      </c>
      <c r="H5" s="191" t="s">
        <v>298</v>
      </c>
      <c r="I5" s="182" t="s">
        <v>299</v>
      </c>
      <c r="J5" s="182"/>
      <c r="K5" s="182"/>
      <c r="L5" s="183"/>
      <c r="M5" s="184"/>
      <c r="N5" s="185"/>
    </row>
    <row r="6" spans="1:14" ht="54" customHeight="1">
      <c r="A6" s="151"/>
      <c r="B6" s="185"/>
      <c r="C6" s="185"/>
      <c r="D6" s="185"/>
      <c r="E6" s="185"/>
      <c r="F6" s="185"/>
      <c r="G6" s="185"/>
      <c r="H6" s="192"/>
      <c r="I6" s="79" t="s">
        <v>32</v>
      </c>
      <c r="J6" s="79" t="s">
        <v>43</v>
      </c>
      <c r="K6" s="79" t="s">
        <v>145</v>
      </c>
      <c r="L6" s="44" t="s">
        <v>39</v>
      </c>
      <c r="M6" s="80" t="s">
        <v>40</v>
      </c>
      <c r="N6" s="79" t="s">
        <v>41</v>
      </c>
    </row>
    <row r="7" spans="1:14" ht="15" customHeight="1">
      <c r="A7" s="48">
        <v>1</v>
      </c>
      <c r="B7" s="79">
        <v>2</v>
      </c>
      <c r="C7" s="79">
        <v>3</v>
      </c>
      <c r="D7" s="80">
        <v>4</v>
      </c>
      <c r="E7" s="80">
        <v>5</v>
      </c>
      <c r="F7" s="80">
        <v>6</v>
      </c>
      <c r="G7" s="80">
        <v>7</v>
      </c>
      <c r="H7" s="80">
        <v>8</v>
      </c>
      <c r="I7" s="80">
        <v>9</v>
      </c>
      <c r="J7" s="80">
        <v>10</v>
      </c>
      <c r="K7" s="80">
        <v>11</v>
      </c>
      <c r="L7" s="80">
        <v>12</v>
      </c>
      <c r="M7" s="80">
        <v>13</v>
      </c>
      <c r="N7" s="80">
        <v>14</v>
      </c>
    </row>
    <row r="8" spans="1:14" ht="21" customHeight="1">
      <c r="A8" s="82"/>
      <c r="B8" s="83"/>
      <c r="C8" s="83"/>
      <c r="D8" s="93"/>
      <c r="E8" s="93"/>
      <c r="F8" s="93"/>
      <c r="G8" s="93"/>
      <c r="H8" s="93"/>
      <c r="I8" s="93"/>
      <c r="J8" s="93"/>
      <c r="K8" s="93"/>
      <c r="L8" s="10"/>
      <c r="M8" s="93"/>
      <c r="N8" s="93"/>
    </row>
    <row r="9" spans="1:14" ht="21" customHeight="1">
      <c r="A9" s="82"/>
      <c r="B9" s="83"/>
      <c r="C9" s="83"/>
      <c r="D9" s="93"/>
      <c r="E9" s="93"/>
      <c r="F9" s="93"/>
      <c r="G9" s="93"/>
      <c r="H9" s="93"/>
      <c r="I9" s="93"/>
      <c r="J9" s="93"/>
      <c r="K9" s="93"/>
      <c r="L9" s="10"/>
      <c r="M9" s="93"/>
      <c r="N9" s="93"/>
    </row>
    <row r="10" spans="1:14" ht="21" customHeight="1">
      <c r="A10" s="186" t="s">
        <v>96</v>
      </c>
      <c r="B10" s="187"/>
      <c r="C10" s="196"/>
      <c r="D10" s="93"/>
      <c r="E10" s="93"/>
      <c r="F10" s="93"/>
      <c r="G10" s="93"/>
      <c r="H10" s="93"/>
      <c r="I10" s="93"/>
      <c r="J10" s="93"/>
      <c r="K10" s="93"/>
      <c r="L10" s="10"/>
      <c r="M10" s="93"/>
      <c r="N10" s="93"/>
    </row>
    <row r="11" spans="1:14" ht="14.25" customHeight="1">
      <c r="A11" s="163" t="s">
        <v>318</v>
      </c>
      <c r="B11" s="163"/>
      <c r="C11" s="163"/>
    </row>
  </sheetData>
  <mergeCells count="14">
    <mergeCell ref="A11:C11"/>
    <mergeCell ref="A4:A6"/>
    <mergeCell ref="B4:B6"/>
    <mergeCell ref="C4:C6"/>
    <mergeCell ref="D5:D6"/>
    <mergeCell ref="A2:N2"/>
    <mergeCell ref="A3:C3"/>
    <mergeCell ref="D4:N4"/>
    <mergeCell ref="I5:N5"/>
    <mergeCell ref="A10:C10"/>
    <mergeCell ref="E5:E6"/>
    <mergeCell ref="F5:F6"/>
    <mergeCell ref="G5:G6"/>
    <mergeCell ref="H5:H6"/>
  </mergeCells>
  <phoneticPr fontId="4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10F43-368B-329C-CB6E-B2E630F29AB8}">
  <sheetPr>
    <outlinePr summaryRight="0"/>
  </sheetPr>
  <dimension ref="A1:X9"/>
  <sheetViews>
    <sheetView showZeros="0" workbookViewId="0">
      <selection activeCell="D14" sqref="D14"/>
    </sheetView>
  </sheetViews>
  <sheetFormatPr defaultColWidth="9.1328125" defaultRowHeight="14.25" customHeight="1"/>
  <cols>
    <col min="1" max="1" width="31.86328125" customWidth="1"/>
    <col min="2" max="15" width="17.1328125" customWidth="1"/>
    <col min="16" max="24" width="17" customWidth="1"/>
  </cols>
  <sheetData>
    <row r="1" spans="1:24" ht="13.5" customHeight="1">
      <c r="D1" s="37"/>
      <c r="W1" s="71"/>
      <c r="X1" s="71" t="s">
        <v>319</v>
      </c>
    </row>
    <row r="2" spans="1:24" ht="27.75" customHeight="1">
      <c r="A2" s="179" t="s">
        <v>320</v>
      </c>
      <c r="B2" s="119"/>
      <c r="C2" s="119"/>
      <c r="D2" s="119"/>
      <c r="E2" s="119"/>
      <c r="F2" s="119"/>
      <c r="G2" s="119"/>
      <c r="H2" s="119"/>
      <c r="I2" s="119"/>
      <c r="J2" s="119"/>
      <c r="K2" s="119"/>
      <c r="L2" s="119"/>
      <c r="M2" s="119"/>
      <c r="N2" s="119"/>
      <c r="O2" s="119"/>
      <c r="P2" s="119"/>
      <c r="Q2" s="119"/>
      <c r="R2" s="119"/>
      <c r="S2" s="119"/>
      <c r="T2" s="119"/>
      <c r="U2" s="119"/>
      <c r="V2" s="119"/>
      <c r="W2" s="119"/>
      <c r="X2" s="119"/>
    </row>
    <row r="3" spans="1:24" ht="18" customHeight="1">
      <c r="A3" s="195" t="str">
        <f>"单位名称："&amp;"云南省政府采购和出让中心"</f>
        <v>单位名称：云南省政府采购和出让中心</v>
      </c>
      <c r="B3" s="140"/>
      <c r="C3" s="140"/>
      <c r="D3" s="197"/>
      <c r="E3" s="162"/>
      <c r="F3" s="162"/>
      <c r="G3" s="162"/>
      <c r="H3" s="162"/>
      <c r="I3" s="162"/>
      <c r="W3" s="78"/>
      <c r="X3" s="78" t="s">
        <v>121</v>
      </c>
    </row>
    <row r="4" spans="1:24" ht="19.5" customHeight="1">
      <c r="A4" s="114" t="s">
        <v>321</v>
      </c>
      <c r="B4" s="112" t="s">
        <v>138</v>
      </c>
      <c r="C4" s="155"/>
      <c r="D4" s="155"/>
      <c r="E4" s="141" t="s">
        <v>322</v>
      </c>
      <c r="F4" s="141"/>
      <c r="G4" s="141"/>
      <c r="H4" s="141"/>
      <c r="I4" s="141"/>
      <c r="J4" s="141"/>
      <c r="K4" s="141"/>
      <c r="L4" s="141"/>
      <c r="M4" s="141"/>
      <c r="N4" s="141"/>
      <c r="O4" s="141"/>
      <c r="P4" s="141"/>
      <c r="Q4" s="141"/>
      <c r="R4" s="141"/>
      <c r="S4" s="141"/>
      <c r="T4" s="141"/>
      <c r="U4" s="141"/>
      <c r="V4" s="141"/>
      <c r="W4" s="141"/>
      <c r="X4" s="141"/>
    </row>
    <row r="5" spans="1:24" ht="40.5" customHeight="1">
      <c r="A5" s="115"/>
      <c r="B5" s="94" t="s">
        <v>30</v>
      </c>
      <c r="C5" s="42" t="s">
        <v>33</v>
      </c>
      <c r="D5" s="95" t="s">
        <v>323</v>
      </c>
      <c r="E5" s="43" t="s">
        <v>324</v>
      </c>
      <c r="F5" s="43" t="s">
        <v>325</v>
      </c>
      <c r="G5" s="43" t="s">
        <v>326</v>
      </c>
      <c r="H5" s="43" t="s">
        <v>327</v>
      </c>
      <c r="I5" s="43" t="s">
        <v>328</v>
      </c>
      <c r="J5" s="43" t="s">
        <v>329</v>
      </c>
      <c r="K5" s="43" t="s">
        <v>330</v>
      </c>
      <c r="L5" s="43" t="s">
        <v>331</v>
      </c>
      <c r="M5" s="43" t="s">
        <v>332</v>
      </c>
      <c r="N5" s="43" t="s">
        <v>333</v>
      </c>
      <c r="O5" s="43" t="s">
        <v>334</v>
      </c>
      <c r="P5" s="43" t="s">
        <v>335</v>
      </c>
      <c r="Q5" s="43" t="s">
        <v>336</v>
      </c>
      <c r="R5" s="43" t="s">
        <v>337</v>
      </c>
      <c r="S5" s="43" t="s">
        <v>338</v>
      </c>
      <c r="T5" s="43" t="s">
        <v>339</v>
      </c>
      <c r="U5" s="43" t="s">
        <v>340</v>
      </c>
      <c r="V5" s="43" t="s">
        <v>341</v>
      </c>
      <c r="W5" s="43" t="s">
        <v>342</v>
      </c>
      <c r="X5" s="43" t="s">
        <v>343</v>
      </c>
    </row>
    <row r="6" spans="1:24" ht="19.5" customHeight="1">
      <c r="A6" s="43">
        <v>1</v>
      </c>
      <c r="B6" s="43">
        <v>2</v>
      </c>
      <c r="C6" s="43">
        <v>3</v>
      </c>
      <c r="D6" s="4">
        <v>4</v>
      </c>
      <c r="E6" s="43">
        <v>5</v>
      </c>
      <c r="F6" s="43">
        <v>6</v>
      </c>
      <c r="G6" s="43">
        <v>7</v>
      </c>
      <c r="H6" s="4">
        <v>8</v>
      </c>
      <c r="I6" s="43">
        <v>9</v>
      </c>
      <c r="J6" s="43">
        <v>10</v>
      </c>
      <c r="K6" s="43">
        <v>11</v>
      </c>
      <c r="L6" s="4">
        <v>12</v>
      </c>
      <c r="M6" s="43">
        <v>13</v>
      </c>
      <c r="N6" s="43">
        <v>14</v>
      </c>
      <c r="O6" s="43">
        <v>15</v>
      </c>
      <c r="P6" s="4">
        <v>16</v>
      </c>
      <c r="Q6" s="43">
        <v>17</v>
      </c>
      <c r="R6" s="43">
        <v>18</v>
      </c>
      <c r="S6" s="43">
        <v>19</v>
      </c>
      <c r="T6" s="4">
        <v>20</v>
      </c>
      <c r="U6" s="4">
        <v>21</v>
      </c>
      <c r="V6" s="4">
        <v>22</v>
      </c>
      <c r="W6" s="43">
        <v>23</v>
      </c>
      <c r="X6" s="43">
        <v>24</v>
      </c>
    </row>
    <row r="7" spans="1:24" ht="28.5" customHeight="1">
      <c r="A7" s="33"/>
      <c r="B7" s="34"/>
      <c r="C7" s="34"/>
      <c r="D7" s="34"/>
      <c r="E7" s="34"/>
      <c r="F7" s="34"/>
      <c r="G7" s="34"/>
      <c r="H7" s="34"/>
      <c r="I7" s="34"/>
      <c r="J7" s="34"/>
      <c r="K7" s="34"/>
      <c r="L7" s="34"/>
      <c r="M7" s="34"/>
      <c r="N7" s="34"/>
      <c r="O7" s="34"/>
      <c r="P7" s="34"/>
      <c r="Q7" s="34"/>
      <c r="R7" s="34"/>
      <c r="S7" s="34"/>
      <c r="T7" s="34"/>
      <c r="U7" s="34"/>
      <c r="V7" s="34"/>
      <c r="W7" s="96"/>
      <c r="X7" s="34"/>
    </row>
    <row r="8" spans="1:24" ht="30" customHeight="1">
      <c r="A8" s="33"/>
      <c r="B8" s="34"/>
      <c r="C8" s="34"/>
      <c r="D8" s="34"/>
      <c r="E8" s="34"/>
      <c r="F8" s="34"/>
      <c r="G8" s="34"/>
      <c r="H8" s="34"/>
      <c r="I8" s="34"/>
      <c r="J8" s="34"/>
      <c r="K8" s="34"/>
      <c r="L8" s="34"/>
      <c r="M8" s="34"/>
      <c r="N8" s="34"/>
      <c r="O8" s="34"/>
      <c r="P8" s="34"/>
      <c r="Q8" s="34"/>
      <c r="R8" s="34"/>
      <c r="S8" s="34"/>
      <c r="T8" s="34"/>
      <c r="U8" s="34"/>
      <c r="V8" s="34"/>
      <c r="W8" s="96"/>
      <c r="X8" s="34"/>
    </row>
    <row r="9" spans="1:24" ht="14.25" customHeight="1">
      <c r="A9" s="97" t="s">
        <v>344</v>
      </c>
      <c r="B9" s="97"/>
      <c r="C9" s="97"/>
      <c r="D9" s="98"/>
    </row>
  </sheetData>
  <mergeCells count="5">
    <mergeCell ref="A2:X2"/>
    <mergeCell ref="A3:I3"/>
    <mergeCell ref="B4:D4"/>
    <mergeCell ref="E4:X4"/>
    <mergeCell ref="A4:A5"/>
  </mergeCells>
  <phoneticPr fontId="4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1CE48-0CAD-788E-BF78-13A2E6F3FC48}">
  <sheetPr>
    <outlinePr summaryRight="0"/>
  </sheetPr>
  <dimension ref="A1:J8"/>
  <sheetViews>
    <sheetView showZeros="0" workbookViewId="0">
      <selection activeCell="C15" sqref="C15"/>
    </sheetView>
  </sheetViews>
  <sheetFormatPr defaultColWidth="9.1328125" defaultRowHeight="12" customHeight="1"/>
  <cols>
    <col min="1" max="2" width="29" customWidth="1"/>
    <col min="3" max="3" width="16.265625" customWidth="1"/>
    <col min="4" max="4" width="15.59765625" customWidth="1"/>
    <col min="5" max="5" width="23.59765625" customWidth="1"/>
    <col min="6" max="6" width="11.265625" customWidth="1"/>
    <col min="7" max="7" width="14.86328125" customWidth="1"/>
    <col min="8" max="8" width="10.86328125" customWidth="1"/>
    <col min="9" max="9" width="13.3984375" customWidth="1"/>
    <col min="10" max="10" width="38.73046875" customWidth="1"/>
  </cols>
  <sheetData>
    <row r="1" spans="1:10" ht="12" customHeight="1">
      <c r="J1" s="71" t="s">
        <v>345</v>
      </c>
    </row>
    <row r="2" spans="1:10" ht="28.5" customHeight="1">
      <c r="A2" s="108" t="s">
        <v>346</v>
      </c>
      <c r="B2" s="119"/>
      <c r="C2" s="119"/>
      <c r="D2" s="119"/>
      <c r="E2" s="119"/>
      <c r="F2" s="120"/>
      <c r="G2" s="119"/>
      <c r="H2" s="120"/>
      <c r="I2" s="120"/>
      <c r="J2" s="119"/>
    </row>
    <row r="3" spans="1:10" ht="17.25" customHeight="1">
      <c r="A3" s="149" t="str">
        <f>"单位名称："&amp;"云南省政府采购和出让中心"</f>
        <v>单位名称：云南省政府采购和出让中心</v>
      </c>
      <c r="B3" s="117"/>
      <c r="C3" s="117"/>
      <c r="D3" s="117"/>
      <c r="E3" s="117"/>
      <c r="F3" s="117"/>
      <c r="G3" s="117"/>
      <c r="H3" s="117"/>
    </row>
    <row r="4" spans="1:10" ht="44.25" customHeight="1">
      <c r="A4" s="66" t="s">
        <v>219</v>
      </c>
      <c r="B4" s="66" t="s">
        <v>220</v>
      </c>
      <c r="C4" s="66" t="s">
        <v>221</v>
      </c>
      <c r="D4" s="66" t="s">
        <v>222</v>
      </c>
      <c r="E4" s="66" t="s">
        <v>223</v>
      </c>
      <c r="F4" s="45" t="s">
        <v>224</v>
      </c>
      <c r="G4" s="66" t="s">
        <v>225</v>
      </c>
      <c r="H4" s="45" t="s">
        <v>226</v>
      </c>
      <c r="I4" s="45" t="s">
        <v>227</v>
      </c>
      <c r="J4" s="66" t="s">
        <v>228</v>
      </c>
    </row>
    <row r="5" spans="1:10" ht="14.25" customHeight="1">
      <c r="A5" s="66">
        <v>1</v>
      </c>
      <c r="B5" s="66">
        <v>2</v>
      </c>
      <c r="C5" s="66">
        <v>3</v>
      </c>
      <c r="D5" s="66">
        <v>4</v>
      </c>
      <c r="E5" s="66">
        <v>5</v>
      </c>
      <c r="F5" s="45">
        <v>6</v>
      </c>
      <c r="G5" s="66">
        <v>7</v>
      </c>
      <c r="H5" s="45">
        <v>8</v>
      </c>
      <c r="I5" s="45">
        <v>9</v>
      </c>
      <c r="J5" s="66">
        <v>10</v>
      </c>
    </row>
    <row r="6" spans="1:10" ht="21.75" customHeight="1">
      <c r="A6" s="72"/>
      <c r="B6" s="73"/>
      <c r="C6" s="73"/>
      <c r="D6" s="73"/>
      <c r="E6" s="74"/>
      <c r="F6" s="75"/>
      <c r="G6" s="74"/>
      <c r="H6" s="75"/>
      <c r="I6" s="75"/>
      <c r="J6" s="74"/>
    </row>
    <row r="7" spans="1:10" ht="60.75" customHeight="1">
      <c r="A7" s="72"/>
      <c r="B7" s="76"/>
      <c r="C7" s="76"/>
      <c r="D7" s="76"/>
      <c r="E7" s="72"/>
      <c r="F7" s="76"/>
      <c r="G7" s="72"/>
      <c r="H7" s="76"/>
      <c r="I7" s="76"/>
      <c r="J7" s="77"/>
    </row>
    <row r="8" spans="1:10" ht="18" customHeight="1">
      <c r="A8" s="163" t="s">
        <v>344</v>
      </c>
      <c r="B8" s="163"/>
      <c r="C8" s="163"/>
    </row>
  </sheetData>
  <mergeCells count="3">
    <mergeCell ref="A2:J2"/>
    <mergeCell ref="A3:H3"/>
    <mergeCell ref="A8:C8"/>
  </mergeCells>
  <phoneticPr fontId="4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544B2-8D36-2699-5DDF-D1CDDE742691}">
  <sheetPr>
    <outlinePr summaryRight="0"/>
  </sheetPr>
  <dimension ref="A1:H10"/>
  <sheetViews>
    <sheetView showZeros="0" workbookViewId="0"/>
  </sheetViews>
  <sheetFormatPr defaultColWidth="8.86328125" defaultRowHeight="15" customHeight="1"/>
  <cols>
    <col min="1" max="1" width="36" customWidth="1"/>
    <col min="2" max="2" width="19.73046875" customWidth="1"/>
    <col min="3" max="3" width="33.265625" customWidth="1"/>
    <col min="4" max="4" width="34.73046875" customWidth="1"/>
    <col min="5" max="5" width="14.3984375" customWidth="1"/>
    <col min="6" max="6" width="17.1328125" customWidth="1"/>
    <col min="7" max="7" width="17.265625" customWidth="1"/>
    <col min="8" max="8" width="28.265625" customWidth="1"/>
  </cols>
  <sheetData>
    <row r="1" spans="1:8" ht="18.75" customHeight="1">
      <c r="A1" s="99"/>
      <c r="B1" s="99"/>
      <c r="C1" s="99"/>
      <c r="D1" s="99"/>
      <c r="E1" s="99"/>
      <c r="F1" s="99"/>
      <c r="G1" s="99"/>
      <c r="H1" s="100" t="s">
        <v>347</v>
      </c>
    </row>
    <row r="2" spans="1:8" ht="30.75" customHeight="1">
      <c r="A2" s="198" t="s">
        <v>348</v>
      </c>
      <c r="B2" s="198"/>
      <c r="C2" s="198"/>
      <c r="D2" s="198"/>
      <c r="E2" s="198"/>
      <c r="F2" s="198"/>
      <c r="G2" s="198"/>
      <c r="H2" s="198"/>
    </row>
    <row r="3" spans="1:8" ht="18.75" customHeight="1">
      <c r="A3" s="99" t="str">
        <f>"单位名称："&amp;"云南省政府采购和出让中心"</f>
        <v>单位名称：云南省政府采购和出让中心</v>
      </c>
      <c r="B3" s="99"/>
      <c r="C3" s="99"/>
      <c r="D3" s="99"/>
      <c r="E3" s="99"/>
      <c r="F3" s="99"/>
      <c r="G3" s="99"/>
      <c r="H3" s="99"/>
    </row>
    <row r="4" spans="1:8" ht="18.75" customHeight="1">
      <c r="A4" s="199" t="s">
        <v>131</v>
      </c>
      <c r="B4" s="199" t="s">
        <v>349</v>
      </c>
      <c r="C4" s="199" t="s">
        <v>350</v>
      </c>
      <c r="D4" s="199" t="s">
        <v>351</v>
      </c>
      <c r="E4" s="199" t="s">
        <v>352</v>
      </c>
      <c r="F4" s="199" t="s">
        <v>353</v>
      </c>
      <c r="G4" s="199"/>
      <c r="H4" s="199"/>
    </row>
    <row r="5" spans="1:8" ht="18.75" customHeight="1">
      <c r="A5" s="199"/>
      <c r="B5" s="199"/>
      <c r="C5" s="199"/>
      <c r="D5" s="199"/>
      <c r="E5" s="199"/>
      <c r="F5" s="101" t="s">
        <v>294</v>
      </c>
      <c r="G5" s="101" t="s">
        <v>354</v>
      </c>
      <c r="H5" s="101" t="s">
        <v>355</v>
      </c>
    </row>
    <row r="6" spans="1:8" ht="18.75" customHeight="1">
      <c r="A6" s="102" t="s">
        <v>113</v>
      </c>
      <c r="B6" s="102" t="s">
        <v>114</v>
      </c>
      <c r="C6" s="102" t="s">
        <v>115</v>
      </c>
      <c r="D6" s="102" t="s">
        <v>116</v>
      </c>
      <c r="E6" s="102" t="s">
        <v>117</v>
      </c>
      <c r="F6" s="102" t="s">
        <v>118</v>
      </c>
      <c r="G6" s="102" t="s">
        <v>356</v>
      </c>
      <c r="H6" s="102" t="s">
        <v>357</v>
      </c>
    </row>
    <row r="7" spans="1:8" ht="30" customHeight="1">
      <c r="A7" s="103" t="s">
        <v>45</v>
      </c>
      <c r="B7" s="103" t="s">
        <v>358</v>
      </c>
      <c r="C7" s="103" t="s">
        <v>307</v>
      </c>
      <c r="D7" s="103" t="s">
        <v>359</v>
      </c>
      <c r="E7" s="101" t="s">
        <v>302</v>
      </c>
      <c r="F7" s="104">
        <v>6</v>
      </c>
      <c r="G7" s="105">
        <v>6000</v>
      </c>
      <c r="H7" s="105">
        <v>36000</v>
      </c>
    </row>
    <row r="8" spans="1:8" ht="30" customHeight="1">
      <c r="A8" s="103" t="s">
        <v>45</v>
      </c>
      <c r="B8" s="103" t="s">
        <v>358</v>
      </c>
      <c r="C8" s="103" t="s">
        <v>301</v>
      </c>
      <c r="D8" s="103" t="s">
        <v>360</v>
      </c>
      <c r="E8" s="101" t="s">
        <v>302</v>
      </c>
      <c r="F8" s="104">
        <v>2</v>
      </c>
      <c r="G8" s="105">
        <v>9000</v>
      </c>
      <c r="H8" s="105">
        <v>18000</v>
      </c>
    </row>
    <row r="9" spans="1:8" ht="20.25" customHeight="1">
      <c r="A9" s="199" t="s">
        <v>30</v>
      </c>
      <c r="B9" s="199"/>
      <c r="C9" s="199"/>
      <c r="D9" s="199"/>
      <c r="E9" s="199"/>
      <c r="F9" s="104">
        <v>8</v>
      </c>
      <c r="G9" s="105"/>
      <c r="H9" s="105">
        <v>54000</v>
      </c>
    </row>
    <row r="10" spans="1:8" ht="19.5" customHeight="1">
      <c r="A10" s="200" t="s">
        <v>361</v>
      </c>
      <c r="B10" s="200"/>
      <c r="C10" s="200"/>
      <c r="D10" s="200"/>
      <c r="E10" s="200"/>
      <c r="F10" s="201"/>
      <c r="G10" s="202"/>
      <c r="H10" s="202"/>
    </row>
  </sheetData>
  <mergeCells count="9">
    <mergeCell ref="A2:H2"/>
    <mergeCell ref="F4:H4"/>
    <mergeCell ref="A9:E9"/>
    <mergeCell ref="A10:H10"/>
    <mergeCell ref="A4:A5"/>
    <mergeCell ref="B4:B5"/>
    <mergeCell ref="C4:C5"/>
    <mergeCell ref="D4:D5"/>
    <mergeCell ref="E4:E5"/>
  </mergeCells>
  <phoneticPr fontId="4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4983-1A63-2193-2B16-90CD1F7D799D}">
  <sheetPr>
    <outlinePr summaryRight="0"/>
  </sheetPr>
  <dimension ref="A1:K11"/>
  <sheetViews>
    <sheetView showZeros="0" workbookViewId="0">
      <selection activeCell="A11" sqref="A11:D11"/>
    </sheetView>
  </sheetViews>
  <sheetFormatPr defaultColWidth="9.1328125" defaultRowHeight="14.25" customHeight="1"/>
  <cols>
    <col min="1" max="1" width="16.265625" customWidth="1"/>
    <col min="2" max="2" width="29" customWidth="1"/>
    <col min="3" max="3" width="23.86328125" customWidth="1"/>
    <col min="4" max="7" width="19.59765625" customWidth="1"/>
    <col min="8" max="8" width="15.3984375" customWidth="1"/>
    <col min="9" max="11" width="19.59765625" customWidth="1"/>
  </cols>
  <sheetData>
    <row r="1" spans="1:11" ht="13.5" customHeight="1">
      <c r="D1" s="65"/>
      <c r="E1" s="65"/>
      <c r="F1" s="65"/>
      <c r="G1" s="65"/>
      <c r="K1" s="24" t="s">
        <v>362</v>
      </c>
    </row>
    <row r="2" spans="1:11" ht="27.75" customHeight="1">
      <c r="A2" s="119" t="s">
        <v>363</v>
      </c>
      <c r="B2" s="119"/>
      <c r="C2" s="119"/>
      <c r="D2" s="119"/>
      <c r="E2" s="119"/>
      <c r="F2" s="119"/>
      <c r="G2" s="119"/>
      <c r="H2" s="119"/>
      <c r="I2" s="119"/>
      <c r="J2" s="119"/>
      <c r="K2" s="119"/>
    </row>
    <row r="3" spans="1:11" ht="13.5" customHeight="1">
      <c r="A3" s="149" t="str">
        <f>"单位名称："&amp;"云南省政府采购和出让中心"</f>
        <v>单位名称：云南省政府采购和出让中心</v>
      </c>
      <c r="B3" s="164"/>
      <c r="C3" s="164"/>
      <c r="D3" s="164"/>
      <c r="E3" s="164"/>
      <c r="F3" s="164"/>
      <c r="G3" s="164"/>
      <c r="H3" s="25"/>
      <c r="I3" s="25"/>
      <c r="J3" s="25"/>
      <c r="K3" s="27" t="s">
        <v>121</v>
      </c>
    </row>
    <row r="4" spans="1:11" ht="21.75" customHeight="1">
      <c r="A4" s="170" t="s">
        <v>193</v>
      </c>
      <c r="B4" s="170" t="s">
        <v>133</v>
      </c>
      <c r="C4" s="170" t="s">
        <v>194</v>
      </c>
      <c r="D4" s="146" t="s">
        <v>134</v>
      </c>
      <c r="E4" s="146" t="s">
        <v>135</v>
      </c>
      <c r="F4" s="146" t="s">
        <v>136</v>
      </c>
      <c r="G4" s="146" t="s">
        <v>137</v>
      </c>
      <c r="H4" s="114" t="s">
        <v>30</v>
      </c>
      <c r="I4" s="112" t="s">
        <v>364</v>
      </c>
      <c r="J4" s="155"/>
      <c r="K4" s="113"/>
    </row>
    <row r="5" spans="1:11" ht="21.75" customHeight="1">
      <c r="A5" s="171"/>
      <c r="B5" s="171"/>
      <c r="C5" s="171"/>
      <c r="D5" s="173"/>
      <c r="E5" s="173"/>
      <c r="F5" s="173"/>
      <c r="G5" s="173"/>
      <c r="H5" s="203"/>
      <c r="I5" s="146" t="s">
        <v>33</v>
      </c>
      <c r="J5" s="146" t="s">
        <v>34</v>
      </c>
      <c r="K5" s="146" t="s">
        <v>35</v>
      </c>
    </row>
    <row r="6" spans="1:11" ht="40.5" customHeight="1">
      <c r="A6" s="172"/>
      <c r="B6" s="172"/>
      <c r="C6" s="172"/>
      <c r="D6" s="151"/>
      <c r="E6" s="151"/>
      <c r="F6" s="151"/>
      <c r="G6" s="151"/>
      <c r="H6" s="115"/>
      <c r="I6" s="151" t="s">
        <v>32</v>
      </c>
      <c r="J6" s="151"/>
      <c r="K6" s="151"/>
    </row>
    <row r="7" spans="1:11" ht="15" customHeight="1">
      <c r="A7" s="30">
        <v>1</v>
      </c>
      <c r="B7" s="30">
        <v>2</v>
      </c>
      <c r="C7" s="30">
        <v>3</v>
      </c>
      <c r="D7" s="30">
        <v>4</v>
      </c>
      <c r="E7" s="30">
        <v>5</v>
      </c>
      <c r="F7" s="30">
        <v>6</v>
      </c>
      <c r="G7" s="30">
        <v>7</v>
      </c>
      <c r="H7" s="30">
        <v>8</v>
      </c>
      <c r="I7" s="30">
        <v>9</v>
      </c>
      <c r="J7" s="31">
        <v>10</v>
      </c>
      <c r="K7" s="31">
        <v>11</v>
      </c>
    </row>
    <row r="8" spans="1:11" ht="30.75" customHeight="1">
      <c r="A8" s="33"/>
      <c r="B8" s="106"/>
      <c r="C8" s="33"/>
      <c r="D8" s="33"/>
      <c r="E8" s="33"/>
      <c r="F8" s="33"/>
      <c r="G8" s="33"/>
      <c r="H8" s="34"/>
      <c r="I8" s="34"/>
      <c r="J8" s="34"/>
      <c r="K8" s="34"/>
    </row>
    <row r="9" spans="1:11" ht="30.75" customHeight="1">
      <c r="A9" s="106"/>
      <c r="B9" s="106"/>
      <c r="C9" s="106"/>
      <c r="D9" s="106"/>
      <c r="E9" s="106"/>
      <c r="F9" s="106"/>
      <c r="G9" s="106"/>
      <c r="H9" s="34"/>
      <c r="I9" s="34"/>
      <c r="J9" s="34"/>
      <c r="K9" s="34"/>
    </row>
    <row r="10" spans="1:11" ht="18.75" customHeight="1">
      <c r="A10" s="167" t="s">
        <v>96</v>
      </c>
      <c r="B10" s="168"/>
      <c r="C10" s="168"/>
      <c r="D10" s="168"/>
      <c r="E10" s="168"/>
      <c r="F10" s="168"/>
      <c r="G10" s="169"/>
      <c r="H10" s="34"/>
      <c r="I10" s="34"/>
      <c r="J10" s="34"/>
      <c r="K10" s="34"/>
    </row>
    <row r="11" spans="1:11" ht="14.25" customHeight="1">
      <c r="A11" s="163" t="s">
        <v>365</v>
      </c>
      <c r="B11" s="163"/>
      <c r="C11" s="163"/>
      <c r="D11" s="163"/>
    </row>
  </sheetData>
  <mergeCells count="16">
    <mergeCell ref="A2:K2"/>
    <mergeCell ref="A3:G3"/>
    <mergeCell ref="I4:K4"/>
    <mergeCell ref="A10:G10"/>
    <mergeCell ref="A11:D11"/>
    <mergeCell ref="A4:A6"/>
    <mergeCell ref="B4:B6"/>
    <mergeCell ref="C4:C6"/>
    <mergeCell ref="D4:D6"/>
    <mergeCell ref="E4:E6"/>
    <mergeCell ref="F4:F6"/>
    <mergeCell ref="G4:G6"/>
    <mergeCell ref="H4:H6"/>
    <mergeCell ref="I5:I6"/>
    <mergeCell ref="J5:J6"/>
    <mergeCell ref="K5:K6"/>
  </mergeCells>
  <phoneticPr fontId="40" type="noConversion"/>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C73CD-7C1E-38FB-7F2A-B6D3D66628C1}">
  <sheetPr>
    <outlinePr summaryRight="0"/>
  </sheetPr>
  <dimension ref="A1:G12"/>
  <sheetViews>
    <sheetView showZeros="0" workbookViewId="0"/>
  </sheetViews>
  <sheetFormatPr defaultColWidth="9.1328125" defaultRowHeight="14.25" customHeight="1"/>
  <cols>
    <col min="1" max="1" width="37.73046875" customWidth="1"/>
    <col min="2" max="2" width="28" customWidth="1"/>
    <col min="3" max="3" width="37.59765625" customWidth="1"/>
    <col min="4" max="4" width="17" customWidth="1"/>
    <col min="5" max="7" width="27" customWidth="1"/>
  </cols>
  <sheetData>
    <row r="1" spans="1:7" ht="13.5" customHeight="1">
      <c r="D1" s="65"/>
      <c r="G1" s="24" t="s">
        <v>366</v>
      </c>
    </row>
    <row r="2" spans="1:7" ht="27.75" customHeight="1">
      <c r="A2" s="152" t="s">
        <v>367</v>
      </c>
      <c r="B2" s="152"/>
      <c r="C2" s="152"/>
      <c r="D2" s="152"/>
      <c r="E2" s="152"/>
      <c r="F2" s="152"/>
      <c r="G2" s="152"/>
    </row>
    <row r="3" spans="1:7" ht="13.5" customHeight="1">
      <c r="A3" s="149" t="str">
        <f>"单位名称："&amp;"云南省政府采购和出让中心"</f>
        <v>单位名称：云南省政府采购和出让中心</v>
      </c>
      <c r="B3" s="164"/>
      <c r="C3" s="164"/>
      <c r="D3" s="164"/>
      <c r="E3" s="25"/>
      <c r="F3" s="25"/>
      <c r="G3" s="27" t="s">
        <v>121</v>
      </c>
    </row>
    <row r="4" spans="1:7" ht="21.75" customHeight="1">
      <c r="A4" s="170" t="s">
        <v>194</v>
      </c>
      <c r="B4" s="170" t="s">
        <v>193</v>
      </c>
      <c r="C4" s="170" t="s">
        <v>133</v>
      </c>
      <c r="D4" s="146" t="s">
        <v>368</v>
      </c>
      <c r="E4" s="112" t="s">
        <v>33</v>
      </c>
      <c r="F4" s="155"/>
      <c r="G4" s="113"/>
    </row>
    <row r="5" spans="1:7" ht="21.75" customHeight="1">
      <c r="A5" s="171"/>
      <c r="B5" s="171"/>
      <c r="C5" s="171"/>
      <c r="D5" s="173"/>
      <c r="E5" s="114" t="s">
        <v>369</v>
      </c>
      <c r="F5" s="146" t="s">
        <v>370</v>
      </c>
      <c r="G5" s="146" t="s">
        <v>371</v>
      </c>
    </row>
    <row r="6" spans="1:7" ht="40.5" customHeight="1">
      <c r="A6" s="172"/>
      <c r="B6" s="172"/>
      <c r="C6" s="172"/>
      <c r="D6" s="151"/>
      <c r="E6" s="115"/>
      <c r="F6" s="151" t="s">
        <v>32</v>
      </c>
      <c r="G6" s="151"/>
    </row>
    <row r="7" spans="1:7" ht="15" customHeight="1">
      <c r="A7" s="30">
        <v>1</v>
      </c>
      <c r="B7" s="30">
        <v>2</v>
      </c>
      <c r="C7" s="30">
        <v>3</v>
      </c>
      <c r="D7" s="30">
        <v>4</v>
      </c>
      <c r="E7" s="30">
        <v>5</v>
      </c>
      <c r="F7" s="30">
        <v>6</v>
      </c>
      <c r="G7" s="30">
        <v>7</v>
      </c>
    </row>
    <row r="8" spans="1:7" ht="30" customHeight="1">
      <c r="A8" s="106" t="s">
        <v>45</v>
      </c>
      <c r="B8" s="107"/>
      <c r="C8" s="107"/>
      <c r="D8" s="106"/>
      <c r="E8" s="34">
        <v>5176300</v>
      </c>
      <c r="F8" s="34">
        <v>5176300</v>
      </c>
      <c r="G8" s="34">
        <v>5176300</v>
      </c>
    </row>
    <row r="9" spans="1:7" ht="30" customHeight="1">
      <c r="A9" s="106"/>
      <c r="B9" s="106" t="s">
        <v>372</v>
      </c>
      <c r="C9" s="106" t="s">
        <v>216</v>
      </c>
      <c r="D9" s="106" t="s">
        <v>373</v>
      </c>
      <c r="E9" s="34">
        <v>1776300</v>
      </c>
      <c r="F9" s="34">
        <v>1776300</v>
      </c>
      <c r="G9" s="34">
        <v>1776300</v>
      </c>
    </row>
    <row r="10" spans="1:7" ht="30" customHeight="1">
      <c r="A10" s="9"/>
      <c r="B10" s="106" t="s">
        <v>374</v>
      </c>
      <c r="C10" s="106" t="s">
        <v>197</v>
      </c>
      <c r="D10" s="106" t="s">
        <v>373</v>
      </c>
      <c r="E10" s="34">
        <v>2500000</v>
      </c>
      <c r="F10" s="34">
        <v>2500000</v>
      </c>
      <c r="G10" s="34">
        <v>2500000</v>
      </c>
    </row>
    <row r="11" spans="1:7" ht="30" customHeight="1">
      <c r="A11" s="9"/>
      <c r="B11" s="106" t="s">
        <v>375</v>
      </c>
      <c r="C11" s="106" t="s">
        <v>208</v>
      </c>
      <c r="D11" s="106" t="s">
        <v>373</v>
      </c>
      <c r="E11" s="34">
        <v>900000</v>
      </c>
      <c r="F11" s="34">
        <v>900000</v>
      </c>
      <c r="G11" s="34">
        <v>900000</v>
      </c>
    </row>
    <row r="12" spans="1:7" ht="18.75" customHeight="1">
      <c r="A12" s="204" t="s">
        <v>30</v>
      </c>
      <c r="B12" s="205" t="s">
        <v>376</v>
      </c>
      <c r="C12" s="205"/>
      <c r="D12" s="206"/>
      <c r="E12" s="34">
        <v>5176300</v>
      </c>
      <c r="F12" s="34">
        <v>5176300</v>
      </c>
      <c r="G12" s="34">
        <v>5176300</v>
      </c>
    </row>
  </sheetData>
  <mergeCells count="11">
    <mergeCell ref="A2:G2"/>
    <mergeCell ref="A3:D3"/>
    <mergeCell ref="E4:G4"/>
    <mergeCell ref="A12:D12"/>
    <mergeCell ref="A4:A6"/>
    <mergeCell ref="B4:B6"/>
    <mergeCell ref="C4:C6"/>
    <mergeCell ref="D4:D6"/>
    <mergeCell ref="E5:E6"/>
    <mergeCell ref="F5:F6"/>
    <mergeCell ref="G5:G6"/>
  </mergeCells>
  <phoneticPr fontId="4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F9357-A486-CDC9-EB8A-C7795D424A6D}">
  <sheetPr>
    <outlinePr summaryRight="0"/>
  </sheetPr>
  <dimension ref="A1:S9"/>
  <sheetViews>
    <sheetView showZeros="0" topLeftCell="A2" workbookViewId="0"/>
  </sheetViews>
  <sheetFormatPr defaultColWidth="8" defaultRowHeight="14.25" customHeight="1"/>
  <cols>
    <col min="1" max="1" width="21.1328125" customWidth="1"/>
    <col min="2" max="2" width="35.265625" customWidth="1"/>
    <col min="3" max="19" width="16.1328125" customWidth="1"/>
  </cols>
  <sheetData>
    <row r="1" spans="1:19" ht="12" customHeight="1">
      <c r="A1" s="22"/>
      <c r="J1" s="23"/>
      <c r="R1" s="116" t="s">
        <v>26</v>
      </c>
      <c r="S1" s="117"/>
    </row>
    <row r="2" spans="1:19" ht="36" customHeight="1">
      <c r="A2" s="118" t="s">
        <v>27</v>
      </c>
      <c r="B2" s="119"/>
      <c r="C2" s="119"/>
      <c r="D2" s="119"/>
      <c r="E2" s="119"/>
      <c r="F2" s="119"/>
      <c r="G2" s="119"/>
      <c r="H2" s="119"/>
      <c r="I2" s="119"/>
      <c r="J2" s="120"/>
      <c r="K2" s="119"/>
      <c r="L2" s="119"/>
      <c r="M2" s="119"/>
      <c r="N2" s="119"/>
      <c r="O2" s="119"/>
      <c r="P2" s="119"/>
      <c r="Q2" s="119"/>
      <c r="R2" s="119"/>
      <c r="S2" s="119"/>
    </row>
    <row r="3" spans="1:19" ht="20.25" customHeight="1">
      <c r="A3" s="110" t="str">
        <f>"单位名称："&amp;"云南省政府采购和出让中心"</f>
        <v>单位名称：云南省政府采购和出让中心</v>
      </c>
      <c r="B3" s="121"/>
      <c r="C3" s="121"/>
      <c r="D3" s="121"/>
      <c r="E3" s="25"/>
      <c r="F3" s="25"/>
      <c r="G3" s="25"/>
      <c r="H3" s="25"/>
      <c r="I3" s="25"/>
      <c r="J3" s="26"/>
      <c r="K3" s="25"/>
      <c r="L3" s="25"/>
      <c r="M3" s="25"/>
      <c r="N3" s="27"/>
      <c r="O3" s="27"/>
      <c r="P3" s="27"/>
      <c r="Q3" s="27"/>
      <c r="R3" s="122" t="s">
        <v>2</v>
      </c>
      <c r="S3" s="122" t="s">
        <v>2</v>
      </c>
    </row>
    <row r="4" spans="1:19" ht="18.75" customHeight="1">
      <c r="A4" s="130" t="s">
        <v>28</v>
      </c>
      <c r="B4" s="133" t="s">
        <v>29</v>
      </c>
      <c r="C4" s="133" t="s">
        <v>30</v>
      </c>
      <c r="D4" s="123" t="s">
        <v>31</v>
      </c>
      <c r="E4" s="124"/>
      <c r="F4" s="124"/>
      <c r="G4" s="124"/>
      <c r="H4" s="124"/>
      <c r="I4" s="124"/>
      <c r="J4" s="125"/>
      <c r="K4" s="124"/>
      <c r="L4" s="124"/>
      <c r="M4" s="124"/>
      <c r="N4" s="126"/>
      <c r="O4" s="126" t="s">
        <v>20</v>
      </c>
      <c r="P4" s="126"/>
      <c r="Q4" s="126"/>
      <c r="R4" s="126"/>
      <c r="S4" s="126"/>
    </row>
    <row r="5" spans="1:19" ht="18" customHeight="1">
      <c r="A5" s="131"/>
      <c r="B5" s="134"/>
      <c r="C5" s="134"/>
      <c r="D5" s="134" t="s">
        <v>32</v>
      </c>
      <c r="E5" s="134" t="s">
        <v>33</v>
      </c>
      <c r="F5" s="134" t="s">
        <v>34</v>
      </c>
      <c r="G5" s="134" t="s">
        <v>35</v>
      </c>
      <c r="H5" s="134" t="s">
        <v>36</v>
      </c>
      <c r="I5" s="127" t="s">
        <v>37</v>
      </c>
      <c r="J5" s="128"/>
      <c r="K5" s="127" t="s">
        <v>38</v>
      </c>
      <c r="L5" s="127" t="s">
        <v>39</v>
      </c>
      <c r="M5" s="127" t="s">
        <v>40</v>
      </c>
      <c r="N5" s="129" t="s">
        <v>41</v>
      </c>
      <c r="O5" s="136" t="s">
        <v>32</v>
      </c>
      <c r="P5" s="136" t="s">
        <v>33</v>
      </c>
      <c r="Q5" s="136" t="s">
        <v>34</v>
      </c>
      <c r="R5" s="136" t="s">
        <v>35</v>
      </c>
      <c r="S5" s="136" t="s">
        <v>42</v>
      </c>
    </row>
    <row r="6" spans="1:19" ht="29.25" customHeight="1">
      <c r="A6" s="132"/>
      <c r="B6" s="135"/>
      <c r="C6" s="135"/>
      <c r="D6" s="135"/>
      <c r="E6" s="135"/>
      <c r="F6" s="135"/>
      <c r="G6" s="135"/>
      <c r="H6" s="135"/>
      <c r="I6" s="28" t="s">
        <v>32</v>
      </c>
      <c r="J6" s="28" t="s">
        <v>43</v>
      </c>
      <c r="K6" s="28" t="s">
        <v>38</v>
      </c>
      <c r="L6" s="28" t="s">
        <v>39</v>
      </c>
      <c r="M6" s="28" t="s">
        <v>40</v>
      </c>
      <c r="N6" s="28" t="s">
        <v>41</v>
      </c>
      <c r="O6" s="137"/>
      <c r="P6" s="137"/>
      <c r="Q6" s="137"/>
      <c r="R6" s="137"/>
      <c r="S6" s="137"/>
    </row>
    <row r="7" spans="1:19" ht="16.5" customHeight="1">
      <c r="A7" s="29">
        <v>1</v>
      </c>
      <c r="B7" s="30">
        <v>2</v>
      </c>
      <c r="C7" s="30">
        <v>3</v>
      </c>
      <c r="D7" s="30">
        <v>4</v>
      </c>
      <c r="E7" s="29">
        <v>5</v>
      </c>
      <c r="F7" s="30">
        <v>6</v>
      </c>
      <c r="G7" s="30">
        <v>7</v>
      </c>
      <c r="H7" s="29">
        <v>8</v>
      </c>
      <c r="I7" s="30">
        <v>9</v>
      </c>
      <c r="J7" s="31">
        <v>10</v>
      </c>
      <c r="K7" s="31">
        <v>11</v>
      </c>
      <c r="L7" s="32">
        <v>12</v>
      </c>
      <c r="M7" s="31">
        <v>13</v>
      </c>
      <c r="N7" s="31">
        <v>14</v>
      </c>
      <c r="O7" s="31">
        <v>15</v>
      </c>
      <c r="P7" s="31">
        <v>16</v>
      </c>
      <c r="Q7" s="31">
        <v>17</v>
      </c>
      <c r="R7" s="31">
        <v>18</v>
      </c>
      <c r="S7" s="31">
        <v>19</v>
      </c>
    </row>
    <row r="8" spans="1:19" ht="31.5" customHeight="1">
      <c r="A8" s="33" t="s">
        <v>44</v>
      </c>
      <c r="B8" s="33" t="s">
        <v>45</v>
      </c>
      <c r="C8" s="34">
        <v>10836126.859999999</v>
      </c>
      <c r="D8" s="8">
        <v>10751821.960000001</v>
      </c>
      <c r="E8" s="10">
        <v>10751821.960000001</v>
      </c>
      <c r="F8" s="10"/>
      <c r="G8" s="10"/>
      <c r="H8" s="10"/>
      <c r="I8" s="10"/>
      <c r="J8" s="10"/>
      <c r="K8" s="10"/>
      <c r="L8" s="10"/>
      <c r="M8" s="10"/>
      <c r="N8" s="10"/>
      <c r="O8" s="10">
        <v>84304.9</v>
      </c>
      <c r="P8" s="10">
        <v>84304.9</v>
      </c>
      <c r="Q8" s="10"/>
      <c r="R8" s="10"/>
      <c r="S8" s="10"/>
    </row>
    <row r="9" spans="1:19" ht="16.5" customHeight="1">
      <c r="A9" s="35" t="s">
        <v>30</v>
      </c>
      <c r="B9" s="36"/>
      <c r="C9" s="8">
        <v>10836126.859999999</v>
      </c>
      <c r="D9" s="8">
        <v>10751821.960000001</v>
      </c>
      <c r="E9" s="10">
        <v>10751821.960000001</v>
      </c>
      <c r="F9" s="10"/>
      <c r="G9" s="10"/>
      <c r="H9" s="10"/>
      <c r="I9" s="10"/>
      <c r="J9" s="10"/>
      <c r="K9" s="10"/>
      <c r="L9" s="10"/>
      <c r="M9" s="10"/>
      <c r="N9" s="10"/>
      <c r="O9" s="10">
        <v>84304.9</v>
      </c>
      <c r="P9" s="10">
        <v>84304.9</v>
      </c>
      <c r="Q9" s="10"/>
      <c r="R9" s="10"/>
      <c r="S9" s="10"/>
    </row>
  </sheetData>
  <mergeCells count="20">
    <mergeCell ref="O5:O6"/>
    <mergeCell ref="P5:P6"/>
    <mergeCell ref="Q5:Q6"/>
    <mergeCell ref="R5:R6"/>
    <mergeCell ref="S5:S6"/>
    <mergeCell ref="I5:N5"/>
    <mergeCell ref="A4:A6"/>
    <mergeCell ref="B4:B6"/>
    <mergeCell ref="C4:C6"/>
    <mergeCell ref="D5:D6"/>
    <mergeCell ref="E5:E6"/>
    <mergeCell ref="F5:F6"/>
    <mergeCell ref="G5:G6"/>
    <mergeCell ref="H5:H6"/>
    <mergeCell ref="R1:S1"/>
    <mergeCell ref="A2:S2"/>
    <mergeCell ref="A3:D3"/>
    <mergeCell ref="R3:S3"/>
    <mergeCell ref="D4:N4"/>
    <mergeCell ref="O4:S4"/>
  </mergeCells>
  <phoneticPr fontId="4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360F-188F-09AE-EB98-36880767170B}">
  <sheetPr>
    <outlinePr summaryRight="0"/>
  </sheetPr>
  <dimension ref="A1:O26"/>
  <sheetViews>
    <sheetView showZeros="0" topLeftCell="A3" workbookViewId="0">
      <selection activeCell="C20" sqref="C20"/>
    </sheetView>
  </sheetViews>
  <sheetFormatPr defaultColWidth="9.1328125" defaultRowHeight="14.25" customHeight="1"/>
  <cols>
    <col min="1" max="1" width="14.265625" customWidth="1"/>
    <col min="2" max="2" width="32.59765625" customWidth="1"/>
    <col min="3" max="6" width="18.86328125" customWidth="1"/>
    <col min="7" max="7" width="21.265625" customWidth="1"/>
    <col min="8" max="9" width="18.86328125" customWidth="1"/>
    <col min="10" max="10" width="17.86328125" customWidth="1"/>
    <col min="11" max="15" width="18.86328125" customWidth="1"/>
  </cols>
  <sheetData>
    <row r="1" spans="1:15" ht="15.75" customHeight="1">
      <c r="O1" s="37" t="s">
        <v>46</v>
      </c>
    </row>
    <row r="2" spans="1:15" ht="28.5" customHeight="1">
      <c r="A2" s="119" t="s">
        <v>47</v>
      </c>
      <c r="B2" s="119"/>
      <c r="C2" s="119"/>
      <c r="D2" s="119"/>
      <c r="E2" s="119"/>
      <c r="F2" s="119"/>
      <c r="G2" s="119"/>
      <c r="H2" s="119"/>
      <c r="I2" s="119"/>
      <c r="J2" s="119"/>
      <c r="K2" s="119"/>
      <c r="L2" s="119"/>
      <c r="M2" s="119"/>
      <c r="N2" s="119"/>
      <c r="O2" s="119"/>
    </row>
    <row r="3" spans="1:15" ht="15" customHeight="1">
      <c r="A3" s="138" t="str">
        <f>"单位名称："&amp;"云南省政府采购和出让中心"</f>
        <v>单位名称：云南省政府采购和出让中心</v>
      </c>
      <c r="B3" s="139"/>
      <c r="C3" s="140"/>
      <c r="D3" s="140"/>
      <c r="E3" s="140"/>
      <c r="F3" s="140"/>
      <c r="G3" s="121"/>
      <c r="H3" s="140"/>
      <c r="I3" s="140"/>
      <c r="J3" s="121"/>
      <c r="K3" s="140"/>
      <c r="L3" s="140"/>
      <c r="M3" s="25"/>
      <c r="N3" s="25"/>
      <c r="O3" s="41" t="s">
        <v>2</v>
      </c>
    </row>
    <row r="4" spans="1:15" ht="18.75" customHeight="1">
      <c r="A4" s="146" t="s">
        <v>48</v>
      </c>
      <c r="B4" s="146" t="s">
        <v>49</v>
      </c>
      <c r="C4" s="114" t="s">
        <v>30</v>
      </c>
      <c r="D4" s="141" t="s">
        <v>33</v>
      </c>
      <c r="E4" s="141"/>
      <c r="F4" s="141"/>
      <c r="G4" s="147" t="s">
        <v>34</v>
      </c>
      <c r="H4" s="146" t="s">
        <v>35</v>
      </c>
      <c r="I4" s="146" t="s">
        <v>50</v>
      </c>
      <c r="J4" s="112" t="s">
        <v>51</v>
      </c>
      <c r="K4" s="142" t="s">
        <v>52</v>
      </c>
      <c r="L4" s="142" t="s">
        <v>53</v>
      </c>
      <c r="M4" s="142" t="s">
        <v>54</v>
      </c>
      <c r="N4" s="142" t="s">
        <v>55</v>
      </c>
      <c r="O4" s="143" t="s">
        <v>56</v>
      </c>
    </row>
    <row r="5" spans="1:15" ht="30" customHeight="1">
      <c r="A5" s="115"/>
      <c r="B5" s="115"/>
      <c r="C5" s="115"/>
      <c r="D5" s="43" t="s">
        <v>32</v>
      </c>
      <c r="E5" s="43" t="s">
        <v>57</v>
      </c>
      <c r="F5" s="43" t="s">
        <v>58</v>
      </c>
      <c r="G5" s="115"/>
      <c r="H5" s="115"/>
      <c r="I5" s="115"/>
      <c r="J5" s="43" t="s">
        <v>32</v>
      </c>
      <c r="K5" s="44" t="s">
        <v>52</v>
      </c>
      <c r="L5" s="44" t="s">
        <v>53</v>
      </c>
      <c r="M5" s="44" t="s">
        <v>54</v>
      </c>
      <c r="N5" s="44" t="s">
        <v>55</v>
      </c>
      <c r="O5" s="44" t="s">
        <v>56</v>
      </c>
    </row>
    <row r="6" spans="1:15" ht="16.5" customHeight="1">
      <c r="A6" s="43">
        <v>1</v>
      </c>
      <c r="B6" s="43">
        <v>2</v>
      </c>
      <c r="C6" s="43">
        <v>3</v>
      </c>
      <c r="D6" s="43">
        <v>4</v>
      </c>
      <c r="E6" s="43">
        <v>5</v>
      </c>
      <c r="F6" s="43">
        <v>6</v>
      </c>
      <c r="G6" s="43">
        <v>7</v>
      </c>
      <c r="H6" s="45">
        <v>8</v>
      </c>
      <c r="I6" s="45">
        <v>9</v>
      </c>
      <c r="J6" s="45">
        <v>10</v>
      </c>
      <c r="K6" s="45">
        <v>11</v>
      </c>
      <c r="L6" s="45">
        <v>12</v>
      </c>
      <c r="M6" s="45">
        <v>13</v>
      </c>
      <c r="N6" s="45">
        <v>14</v>
      </c>
      <c r="O6" s="43">
        <v>15</v>
      </c>
    </row>
    <row r="7" spans="1:15" ht="20.25" customHeight="1">
      <c r="A7" s="33" t="s">
        <v>59</v>
      </c>
      <c r="B7" s="33" t="s">
        <v>60</v>
      </c>
      <c r="C7" s="8">
        <v>9329143.2699999996</v>
      </c>
      <c r="D7" s="8">
        <v>9329143.2699999996</v>
      </c>
      <c r="E7" s="8">
        <v>4068538.37</v>
      </c>
      <c r="F7" s="8">
        <v>5260604.9000000004</v>
      </c>
      <c r="G7" s="10"/>
      <c r="H7" s="8"/>
      <c r="I7" s="8"/>
      <c r="J7" s="8"/>
      <c r="K7" s="8"/>
      <c r="L7" s="8"/>
      <c r="M7" s="10"/>
      <c r="N7" s="8"/>
      <c r="O7" s="8"/>
    </row>
    <row r="8" spans="1:15" ht="20.25" customHeight="1">
      <c r="A8" s="46" t="s">
        <v>61</v>
      </c>
      <c r="B8" s="46" t="s">
        <v>62</v>
      </c>
      <c r="C8" s="8">
        <v>9329143.2699999996</v>
      </c>
      <c r="D8" s="8">
        <v>9329143.2699999996</v>
      </c>
      <c r="E8" s="8">
        <v>4068538.37</v>
      </c>
      <c r="F8" s="8">
        <v>5260604.9000000004</v>
      </c>
      <c r="G8" s="10"/>
      <c r="H8" s="8"/>
      <c r="I8" s="8"/>
      <c r="J8" s="8"/>
      <c r="K8" s="8"/>
      <c r="L8" s="8"/>
      <c r="M8" s="10"/>
      <c r="N8" s="8"/>
      <c r="O8" s="8"/>
    </row>
    <row r="9" spans="1:15" ht="20.25" customHeight="1">
      <c r="A9" s="47" t="s">
        <v>63</v>
      </c>
      <c r="B9" s="47" t="s">
        <v>64</v>
      </c>
      <c r="C9" s="8">
        <v>703300</v>
      </c>
      <c r="D9" s="8">
        <v>703300</v>
      </c>
      <c r="E9" s="8"/>
      <c r="F9" s="8">
        <v>703300</v>
      </c>
      <c r="G9" s="10"/>
      <c r="H9" s="8"/>
      <c r="I9" s="8"/>
      <c r="J9" s="8"/>
      <c r="K9" s="8"/>
      <c r="L9" s="8"/>
      <c r="M9" s="10"/>
      <c r="N9" s="8"/>
      <c r="O9" s="8"/>
    </row>
    <row r="10" spans="1:15" ht="20.25" customHeight="1">
      <c r="A10" s="47" t="s">
        <v>65</v>
      </c>
      <c r="B10" s="47" t="s">
        <v>66</v>
      </c>
      <c r="C10" s="8">
        <v>4068538.37</v>
      </c>
      <c r="D10" s="8">
        <v>4068538.37</v>
      </c>
      <c r="E10" s="8">
        <v>4068538.37</v>
      </c>
      <c r="F10" s="8"/>
      <c r="G10" s="10"/>
      <c r="H10" s="8"/>
      <c r="I10" s="8"/>
      <c r="J10" s="8"/>
      <c r="K10" s="8"/>
      <c r="L10" s="8"/>
      <c r="M10" s="10"/>
      <c r="N10" s="8"/>
      <c r="O10" s="8"/>
    </row>
    <row r="11" spans="1:15" ht="27" customHeight="1">
      <c r="A11" s="47" t="s">
        <v>67</v>
      </c>
      <c r="B11" s="47" t="s">
        <v>68</v>
      </c>
      <c r="C11" s="8">
        <v>4557304.9000000004</v>
      </c>
      <c r="D11" s="8">
        <v>4557304.9000000004</v>
      </c>
      <c r="E11" s="8"/>
      <c r="F11" s="8">
        <v>4557304.9000000004</v>
      </c>
      <c r="G11" s="10"/>
      <c r="H11" s="8"/>
      <c r="I11" s="8"/>
      <c r="J11" s="8"/>
      <c r="K11" s="8"/>
      <c r="L11" s="8"/>
      <c r="M11" s="10"/>
      <c r="N11" s="8"/>
      <c r="O11" s="8"/>
    </row>
    <row r="12" spans="1:15" ht="20.25" customHeight="1">
      <c r="A12" s="33" t="s">
        <v>69</v>
      </c>
      <c r="B12" s="33" t="s">
        <v>70</v>
      </c>
      <c r="C12" s="8">
        <v>574885.62</v>
      </c>
      <c r="D12" s="8">
        <v>574885.62</v>
      </c>
      <c r="E12" s="8">
        <v>574885.62</v>
      </c>
      <c r="F12" s="8"/>
      <c r="G12" s="10"/>
      <c r="H12" s="8"/>
      <c r="I12" s="8"/>
      <c r="J12" s="8"/>
      <c r="K12" s="8"/>
      <c r="L12" s="8"/>
      <c r="M12" s="10"/>
      <c r="N12" s="8"/>
      <c r="O12" s="8"/>
    </row>
    <row r="13" spans="1:15" ht="20.25" customHeight="1">
      <c r="A13" s="46" t="s">
        <v>71</v>
      </c>
      <c r="B13" s="46" t="s">
        <v>72</v>
      </c>
      <c r="C13" s="8">
        <v>548403.5</v>
      </c>
      <c r="D13" s="8">
        <v>548403.5</v>
      </c>
      <c r="E13" s="8">
        <v>548403.5</v>
      </c>
      <c r="F13" s="8"/>
      <c r="G13" s="10"/>
      <c r="H13" s="8"/>
      <c r="I13" s="8"/>
      <c r="J13" s="8"/>
      <c r="K13" s="8"/>
      <c r="L13" s="8"/>
      <c r="M13" s="10"/>
      <c r="N13" s="8"/>
      <c r="O13" s="8"/>
    </row>
    <row r="14" spans="1:15" ht="20.25" customHeight="1">
      <c r="A14" s="47" t="s">
        <v>73</v>
      </c>
      <c r="B14" s="47" t="s">
        <v>74</v>
      </c>
      <c r="C14" s="8">
        <v>4860</v>
      </c>
      <c r="D14" s="8">
        <v>4860</v>
      </c>
      <c r="E14" s="8">
        <v>4860</v>
      </c>
      <c r="F14" s="8"/>
      <c r="G14" s="10"/>
      <c r="H14" s="8"/>
      <c r="I14" s="8"/>
      <c r="J14" s="8"/>
      <c r="K14" s="8"/>
      <c r="L14" s="8"/>
      <c r="M14" s="10"/>
      <c r="N14" s="8"/>
      <c r="O14" s="8"/>
    </row>
    <row r="15" spans="1:15" ht="20.25" customHeight="1">
      <c r="A15" s="47" t="s">
        <v>75</v>
      </c>
      <c r="B15" s="47" t="s">
        <v>76</v>
      </c>
      <c r="C15" s="8">
        <v>543543.5</v>
      </c>
      <c r="D15" s="8">
        <v>543543.5</v>
      </c>
      <c r="E15" s="8">
        <v>543543.5</v>
      </c>
      <c r="F15" s="8"/>
      <c r="G15" s="10"/>
      <c r="H15" s="8"/>
      <c r="I15" s="8"/>
      <c r="J15" s="8"/>
      <c r="K15" s="8"/>
      <c r="L15" s="8"/>
      <c r="M15" s="10"/>
      <c r="N15" s="8"/>
      <c r="O15" s="8"/>
    </row>
    <row r="16" spans="1:15" ht="20.25" customHeight="1">
      <c r="A16" s="46" t="s">
        <v>77</v>
      </c>
      <c r="B16" s="46" t="s">
        <v>78</v>
      </c>
      <c r="C16" s="8">
        <v>26482.12</v>
      </c>
      <c r="D16" s="8">
        <v>26482.12</v>
      </c>
      <c r="E16" s="8">
        <v>26482.12</v>
      </c>
      <c r="F16" s="8"/>
      <c r="G16" s="10"/>
      <c r="H16" s="8"/>
      <c r="I16" s="8"/>
      <c r="J16" s="8"/>
      <c r="K16" s="8"/>
      <c r="L16" s="8"/>
      <c r="M16" s="10"/>
      <c r="N16" s="8"/>
      <c r="O16" s="8"/>
    </row>
    <row r="17" spans="1:15" ht="20.25" customHeight="1">
      <c r="A17" s="47" t="s">
        <v>79</v>
      </c>
      <c r="B17" s="47" t="s">
        <v>78</v>
      </c>
      <c r="C17" s="8">
        <v>26482.12</v>
      </c>
      <c r="D17" s="8">
        <v>26482.12</v>
      </c>
      <c r="E17" s="8">
        <v>26482.12</v>
      </c>
      <c r="F17" s="8"/>
      <c r="G17" s="10"/>
      <c r="H17" s="8"/>
      <c r="I17" s="8"/>
      <c r="J17" s="8"/>
      <c r="K17" s="8"/>
      <c r="L17" s="8"/>
      <c r="M17" s="10"/>
      <c r="N17" s="8"/>
      <c r="O17" s="8"/>
    </row>
    <row r="18" spans="1:15" ht="20.25" customHeight="1">
      <c r="A18" s="33" t="s">
        <v>80</v>
      </c>
      <c r="B18" s="33" t="s">
        <v>81</v>
      </c>
      <c r="C18" s="8">
        <v>542817.06000000006</v>
      </c>
      <c r="D18" s="8">
        <v>542817.06000000006</v>
      </c>
      <c r="E18" s="8">
        <v>542817.06000000006</v>
      </c>
      <c r="F18" s="8"/>
      <c r="G18" s="10"/>
      <c r="H18" s="8"/>
      <c r="I18" s="8"/>
      <c r="J18" s="8"/>
      <c r="K18" s="8"/>
      <c r="L18" s="8"/>
      <c r="M18" s="10"/>
      <c r="N18" s="8"/>
      <c r="O18" s="8"/>
    </row>
    <row r="19" spans="1:15" ht="20.25" customHeight="1">
      <c r="A19" s="46" t="s">
        <v>82</v>
      </c>
      <c r="B19" s="46" t="s">
        <v>83</v>
      </c>
      <c r="C19" s="8">
        <v>542817.06000000006</v>
      </c>
      <c r="D19" s="8">
        <v>542817.06000000006</v>
      </c>
      <c r="E19" s="8">
        <v>542817.06000000006</v>
      </c>
      <c r="F19" s="8"/>
      <c r="G19" s="10"/>
      <c r="H19" s="8"/>
      <c r="I19" s="8"/>
      <c r="J19" s="8"/>
      <c r="K19" s="8"/>
      <c r="L19" s="8"/>
      <c r="M19" s="10"/>
      <c r="N19" s="8"/>
      <c r="O19" s="8"/>
    </row>
    <row r="20" spans="1:15" ht="20.25" customHeight="1">
      <c r="A20" s="47" t="s">
        <v>84</v>
      </c>
      <c r="B20" s="47" t="s">
        <v>85</v>
      </c>
      <c r="C20" s="8">
        <v>339714.69</v>
      </c>
      <c r="D20" s="8">
        <v>339714.69</v>
      </c>
      <c r="E20" s="8">
        <v>339714.69</v>
      </c>
      <c r="F20" s="8"/>
      <c r="G20" s="10"/>
      <c r="H20" s="8"/>
      <c r="I20" s="8"/>
      <c r="J20" s="8"/>
      <c r="K20" s="8"/>
      <c r="L20" s="8"/>
      <c r="M20" s="10"/>
      <c r="N20" s="8"/>
      <c r="O20" s="8"/>
    </row>
    <row r="21" spans="1:15" ht="20.25" customHeight="1">
      <c r="A21" s="47" t="s">
        <v>86</v>
      </c>
      <c r="B21" s="47" t="s">
        <v>87</v>
      </c>
      <c r="C21" s="8">
        <v>187950.87</v>
      </c>
      <c r="D21" s="8">
        <v>187950.87</v>
      </c>
      <c r="E21" s="8">
        <v>187950.87</v>
      </c>
      <c r="F21" s="8"/>
      <c r="G21" s="10"/>
      <c r="H21" s="8"/>
      <c r="I21" s="8"/>
      <c r="J21" s="8"/>
      <c r="K21" s="8"/>
      <c r="L21" s="8"/>
      <c r="M21" s="10"/>
      <c r="N21" s="8"/>
      <c r="O21" s="8"/>
    </row>
    <row r="22" spans="1:15" ht="20.25" customHeight="1">
      <c r="A22" s="47" t="s">
        <v>88</v>
      </c>
      <c r="B22" s="47" t="s">
        <v>89</v>
      </c>
      <c r="C22" s="8">
        <v>15151.5</v>
      </c>
      <c r="D22" s="8">
        <v>15151.5</v>
      </c>
      <c r="E22" s="8">
        <v>15151.5</v>
      </c>
      <c r="F22" s="8"/>
      <c r="G22" s="10"/>
      <c r="H22" s="8"/>
      <c r="I22" s="8"/>
      <c r="J22" s="8"/>
      <c r="K22" s="8"/>
      <c r="L22" s="8"/>
      <c r="M22" s="10"/>
      <c r="N22" s="8"/>
      <c r="O22" s="8"/>
    </row>
    <row r="23" spans="1:15" ht="20.25" customHeight="1">
      <c r="A23" s="33" t="s">
        <v>90</v>
      </c>
      <c r="B23" s="33" t="s">
        <v>91</v>
      </c>
      <c r="C23" s="8">
        <v>389280.91</v>
      </c>
      <c r="D23" s="8">
        <v>389280.91</v>
      </c>
      <c r="E23" s="8">
        <v>389280.91</v>
      </c>
      <c r="F23" s="8"/>
      <c r="G23" s="10"/>
      <c r="H23" s="8"/>
      <c r="I23" s="8"/>
      <c r="J23" s="8"/>
      <c r="K23" s="8"/>
      <c r="L23" s="8"/>
      <c r="M23" s="10"/>
      <c r="N23" s="8"/>
      <c r="O23" s="8"/>
    </row>
    <row r="24" spans="1:15" ht="20.25" customHeight="1">
      <c r="A24" s="46" t="s">
        <v>92</v>
      </c>
      <c r="B24" s="46" t="s">
        <v>93</v>
      </c>
      <c r="C24" s="8">
        <v>389280.91</v>
      </c>
      <c r="D24" s="8">
        <v>389280.91</v>
      </c>
      <c r="E24" s="8">
        <v>389280.91</v>
      </c>
      <c r="F24" s="8"/>
      <c r="G24" s="10"/>
      <c r="H24" s="8"/>
      <c r="I24" s="8"/>
      <c r="J24" s="8"/>
      <c r="K24" s="8"/>
      <c r="L24" s="8"/>
      <c r="M24" s="10"/>
      <c r="N24" s="8"/>
      <c r="O24" s="8"/>
    </row>
    <row r="25" spans="1:15" ht="20.25" customHeight="1">
      <c r="A25" s="47" t="s">
        <v>94</v>
      </c>
      <c r="B25" s="47" t="s">
        <v>95</v>
      </c>
      <c r="C25" s="8">
        <v>389280.91</v>
      </c>
      <c r="D25" s="8">
        <v>389280.91</v>
      </c>
      <c r="E25" s="8">
        <v>389280.91</v>
      </c>
      <c r="F25" s="8"/>
      <c r="G25" s="10"/>
      <c r="H25" s="8"/>
      <c r="I25" s="8"/>
      <c r="J25" s="8"/>
      <c r="K25" s="8"/>
      <c r="L25" s="8"/>
      <c r="M25" s="10"/>
      <c r="N25" s="8"/>
      <c r="O25" s="8"/>
    </row>
    <row r="26" spans="1:15" ht="17.25" customHeight="1">
      <c r="A26" s="144" t="s">
        <v>96</v>
      </c>
      <c r="B26" s="145" t="s">
        <v>96</v>
      </c>
      <c r="C26" s="8">
        <v>10836126.859999999</v>
      </c>
      <c r="D26" s="8">
        <v>10836126.859999999</v>
      </c>
      <c r="E26" s="8">
        <v>5575521.96</v>
      </c>
      <c r="F26" s="8">
        <v>5260604.9000000004</v>
      </c>
      <c r="G26" s="10"/>
      <c r="H26" s="8"/>
      <c r="I26" s="8"/>
      <c r="J26" s="8"/>
      <c r="K26" s="8"/>
      <c r="L26" s="8"/>
      <c r="M26" s="10"/>
      <c r="N26" s="8"/>
      <c r="O26" s="8"/>
    </row>
  </sheetData>
  <mergeCells count="11">
    <mergeCell ref="A2:O2"/>
    <mergeCell ref="A3:L3"/>
    <mergeCell ref="D4:F4"/>
    <mergeCell ref="J4:O4"/>
    <mergeCell ref="A26:B26"/>
    <mergeCell ref="A4:A5"/>
    <mergeCell ref="B4:B5"/>
    <mergeCell ref="C4:C5"/>
    <mergeCell ref="G4:G5"/>
    <mergeCell ref="H4:H5"/>
    <mergeCell ref="I4:I5"/>
  </mergeCells>
  <phoneticPr fontId="4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8684-FECB-B25B-479D-F061A1EB8EAE}">
  <sheetPr>
    <outlinePr summaryRight="0"/>
  </sheetPr>
  <dimension ref="A1:D16"/>
  <sheetViews>
    <sheetView showZeros="0" workbookViewId="0"/>
  </sheetViews>
  <sheetFormatPr defaultColWidth="9.1328125" defaultRowHeight="14.25" customHeight="1"/>
  <cols>
    <col min="1" max="1" width="49.265625" customWidth="1"/>
    <col min="2" max="2" width="43.265625" customWidth="1"/>
    <col min="3" max="3" width="48.59765625" customWidth="1"/>
    <col min="4" max="4" width="41.1328125" customWidth="1"/>
  </cols>
  <sheetData>
    <row r="1" spans="1:4" ht="14.25" customHeight="1">
      <c r="D1" s="3" t="s">
        <v>97</v>
      </c>
    </row>
    <row r="2" spans="1:4" ht="31.5" customHeight="1">
      <c r="A2" s="108" t="s">
        <v>98</v>
      </c>
      <c r="B2" s="148"/>
      <c r="C2" s="148"/>
      <c r="D2" s="148"/>
    </row>
    <row r="3" spans="1:4" ht="17.25" customHeight="1">
      <c r="A3" s="149" t="str">
        <f>"单位名称："&amp;"云南省政府采购和出让中心"</f>
        <v>单位名称：云南省政府采购和出让中心</v>
      </c>
      <c r="B3" s="111"/>
      <c r="C3" s="2"/>
      <c r="D3" s="1" t="s">
        <v>2</v>
      </c>
    </row>
    <row r="4" spans="1:4" ht="24.75" customHeight="1">
      <c r="A4" s="112" t="s">
        <v>3</v>
      </c>
      <c r="B4" s="113"/>
      <c r="C4" s="112" t="s">
        <v>4</v>
      </c>
      <c r="D4" s="113"/>
    </row>
    <row r="5" spans="1:4" ht="15.75" customHeight="1">
      <c r="A5" s="114" t="s">
        <v>5</v>
      </c>
      <c r="B5" s="150" t="s">
        <v>6</v>
      </c>
      <c r="C5" s="114" t="s">
        <v>99</v>
      </c>
      <c r="D5" s="150" t="s">
        <v>6</v>
      </c>
    </row>
    <row r="6" spans="1:4" ht="14.25" customHeight="1">
      <c r="A6" s="115"/>
      <c r="B6" s="151"/>
      <c r="C6" s="115"/>
      <c r="D6" s="151"/>
    </row>
    <row r="7" spans="1:4" ht="29.25" customHeight="1">
      <c r="A7" s="49" t="s">
        <v>100</v>
      </c>
      <c r="B7" s="21">
        <v>10751821.960000001</v>
      </c>
      <c r="C7" s="50" t="s">
        <v>101</v>
      </c>
      <c r="D7" s="21">
        <v>10836126.859999999</v>
      </c>
    </row>
    <row r="8" spans="1:4" ht="29.25" customHeight="1">
      <c r="A8" s="51" t="s">
        <v>102</v>
      </c>
      <c r="B8" s="10">
        <v>10751821.960000001</v>
      </c>
      <c r="C8" s="9" t="str">
        <f>"（一）"&amp;"一般公共服务支出"</f>
        <v>（一）一般公共服务支出</v>
      </c>
      <c r="D8" s="10">
        <v>9329143.2699999996</v>
      </c>
    </row>
    <row r="9" spans="1:4" ht="29.25" customHeight="1">
      <c r="A9" s="51" t="s">
        <v>103</v>
      </c>
      <c r="B9" s="10"/>
      <c r="C9" s="9" t="str">
        <f>"（二）"&amp;"社会保障和就业支出"</f>
        <v>（二）社会保障和就业支出</v>
      </c>
      <c r="D9" s="10">
        <v>574885.62</v>
      </c>
    </row>
    <row r="10" spans="1:4" ht="29.25" customHeight="1">
      <c r="A10" s="51" t="s">
        <v>104</v>
      </c>
      <c r="B10" s="10"/>
      <c r="C10" s="9" t="str">
        <f>"（三）"&amp;"卫生健康支出"</f>
        <v>（三）卫生健康支出</v>
      </c>
      <c r="D10" s="10">
        <v>542817.06000000006</v>
      </c>
    </row>
    <row r="11" spans="1:4" ht="29.25" customHeight="1">
      <c r="A11" s="52" t="s">
        <v>105</v>
      </c>
      <c r="B11" s="13">
        <v>84304.9</v>
      </c>
      <c r="C11" s="9" t="str">
        <f>"（四）"&amp;"住房保障支出"</f>
        <v>（四）住房保障支出</v>
      </c>
      <c r="D11" s="10">
        <v>389280.91</v>
      </c>
    </row>
    <row r="12" spans="1:4" ht="29.25" customHeight="1">
      <c r="A12" s="51" t="s">
        <v>102</v>
      </c>
      <c r="B12" s="8">
        <v>84304.9</v>
      </c>
      <c r="C12" s="14"/>
      <c r="D12" s="13"/>
    </row>
    <row r="13" spans="1:4" ht="29.25" customHeight="1">
      <c r="A13" s="19" t="s">
        <v>103</v>
      </c>
      <c r="B13" s="8"/>
      <c r="C13" s="14"/>
      <c r="D13" s="13"/>
    </row>
    <row r="14" spans="1:4" ht="29.25" customHeight="1">
      <c r="A14" s="19" t="s">
        <v>104</v>
      </c>
      <c r="B14" s="13"/>
      <c r="C14" s="14"/>
      <c r="D14" s="13"/>
    </row>
    <row r="15" spans="1:4" ht="29.25" customHeight="1">
      <c r="A15" s="53"/>
      <c r="B15" s="13"/>
      <c r="C15" s="7" t="s">
        <v>106</v>
      </c>
      <c r="D15" s="13"/>
    </row>
    <row r="16" spans="1:4" ht="29.25" customHeight="1">
      <c r="A16" s="53" t="s">
        <v>107</v>
      </c>
      <c r="B16" s="13">
        <v>10836126.859999999</v>
      </c>
      <c r="C16" s="14" t="s">
        <v>25</v>
      </c>
      <c r="D16" s="13">
        <v>10836126.859999999</v>
      </c>
    </row>
  </sheetData>
  <mergeCells count="8">
    <mergeCell ref="A2:D2"/>
    <mergeCell ref="A3:B3"/>
    <mergeCell ref="A4:B4"/>
    <mergeCell ref="C4:D4"/>
    <mergeCell ref="A5:A6"/>
    <mergeCell ref="B5:B6"/>
    <mergeCell ref="C5:C6"/>
    <mergeCell ref="D5:D6"/>
  </mergeCells>
  <phoneticPr fontId="4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DD9D-E6DB-9ADA-55DA-F040090669DD}">
  <sheetPr>
    <outlinePr summaryRight="0"/>
  </sheetPr>
  <dimension ref="A1:G26"/>
  <sheetViews>
    <sheetView showZeros="0" workbookViewId="0"/>
  </sheetViews>
  <sheetFormatPr defaultColWidth="9.1328125" defaultRowHeight="14.25" customHeight="1"/>
  <cols>
    <col min="1" max="1" width="20.1328125" customWidth="1"/>
    <col min="2" max="2" width="37.265625" customWidth="1"/>
    <col min="3" max="3" width="24.265625" customWidth="1"/>
    <col min="4" max="6" width="25" customWidth="1"/>
    <col min="7" max="7" width="24.265625" customWidth="1"/>
  </cols>
  <sheetData>
    <row r="1" spans="1:7" ht="12" customHeight="1">
      <c r="D1" s="54"/>
      <c r="F1" s="37"/>
      <c r="G1" s="37" t="s">
        <v>108</v>
      </c>
    </row>
    <row r="2" spans="1:7" ht="39" customHeight="1">
      <c r="A2" s="152" t="s">
        <v>109</v>
      </c>
      <c r="B2" s="152"/>
      <c r="C2" s="152"/>
      <c r="D2" s="152"/>
      <c r="E2" s="152"/>
      <c r="F2" s="152"/>
      <c r="G2" s="152"/>
    </row>
    <row r="3" spans="1:7" ht="18" customHeight="1">
      <c r="A3" s="149" t="str">
        <f>"单位名称："&amp;"云南省政府采购和出让中心"</f>
        <v>单位名称：云南省政府采购和出让中心</v>
      </c>
      <c r="B3" s="117"/>
      <c r="C3" s="117"/>
      <c r="D3" s="117"/>
      <c r="E3" s="117"/>
      <c r="F3" s="41"/>
      <c r="G3" s="41" t="s">
        <v>2</v>
      </c>
    </row>
    <row r="4" spans="1:7" ht="20.25" customHeight="1">
      <c r="A4" s="153" t="s">
        <v>110</v>
      </c>
      <c r="B4" s="154"/>
      <c r="C4" s="158" t="s">
        <v>30</v>
      </c>
      <c r="D4" s="155" t="s">
        <v>57</v>
      </c>
      <c r="E4" s="155"/>
      <c r="F4" s="113"/>
      <c r="G4" s="158" t="s">
        <v>58</v>
      </c>
    </row>
    <row r="5" spans="1:7" ht="20.25" customHeight="1">
      <c r="A5" s="55" t="s">
        <v>48</v>
      </c>
      <c r="B5" s="56" t="s">
        <v>49</v>
      </c>
      <c r="C5" s="159"/>
      <c r="D5" s="57" t="s">
        <v>32</v>
      </c>
      <c r="E5" s="57" t="s">
        <v>111</v>
      </c>
      <c r="F5" s="57" t="s">
        <v>112</v>
      </c>
      <c r="G5" s="159"/>
    </row>
    <row r="6" spans="1:7" ht="13.5" customHeight="1">
      <c r="A6" s="58" t="s">
        <v>113</v>
      </c>
      <c r="B6" s="58" t="s">
        <v>114</v>
      </c>
      <c r="C6" s="58" t="s">
        <v>115</v>
      </c>
      <c r="D6" s="43"/>
      <c r="E6" s="58" t="s">
        <v>116</v>
      </c>
      <c r="F6" s="58" t="s">
        <v>117</v>
      </c>
      <c r="G6" s="58" t="s">
        <v>118</v>
      </c>
    </row>
    <row r="7" spans="1:7" ht="18" customHeight="1">
      <c r="A7" s="33" t="s">
        <v>59</v>
      </c>
      <c r="B7" s="33" t="s">
        <v>60</v>
      </c>
      <c r="C7" s="34">
        <v>9244838.3699999992</v>
      </c>
      <c r="D7" s="34">
        <v>4068538.37</v>
      </c>
      <c r="E7" s="34">
        <v>3739738</v>
      </c>
      <c r="F7" s="34">
        <v>328800.37</v>
      </c>
      <c r="G7" s="34">
        <v>5176300</v>
      </c>
    </row>
    <row r="8" spans="1:7" ht="18" customHeight="1">
      <c r="A8" s="33" t="s">
        <v>61</v>
      </c>
      <c r="B8" s="46" t="s">
        <v>62</v>
      </c>
      <c r="C8" s="34">
        <v>9244838.3699999992</v>
      </c>
      <c r="D8" s="34">
        <v>4068538.37</v>
      </c>
      <c r="E8" s="34">
        <v>3739738</v>
      </c>
      <c r="F8" s="34">
        <v>328800.37</v>
      </c>
      <c r="G8" s="34">
        <v>5176300</v>
      </c>
    </row>
    <row r="9" spans="1:7" ht="18" customHeight="1">
      <c r="A9" s="33" t="s">
        <v>63</v>
      </c>
      <c r="B9" s="47" t="s">
        <v>64</v>
      </c>
      <c r="C9" s="34">
        <v>703300</v>
      </c>
      <c r="D9" s="34"/>
      <c r="E9" s="34"/>
      <c r="F9" s="34"/>
      <c r="G9" s="34">
        <v>703300</v>
      </c>
    </row>
    <row r="10" spans="1:7" ht="18" customHeight="1">
      <c r="A10" s="33" t="s">
        <v>65</v>
      </c>
      <c r="B10" s="47" t="s">
        <v>66</v>
      </c>
      <c r="C10" s="34">
        <v>4068538.37</v>
      </c>
      <c r="D10" s="34">
        <v>4068538.37</v>
      </c>
      <c r="E10" s="34">
        <v>3739738</v>
      </c>
      <c r="F10" s="34">
        <v>328800.37</v>
      </c>
      <c r="G10" s="34"/>
    </row>
    <row r="11" spans="1:7" ht="18" customHeight="1">
      <c r="A11" s="33" t="s">
        <v>67</v>
      </c>
      <c r="B11" s="47" t="s">
        <v>68</v>
      </c>
      <c r="C11" s="34">
        <v>4473000</v>
      </c>
      <c r="D11" s="34"/>
      <c r="E11" s="34"/>
      <c r="F11" s="34"/>
      <c r="G11" s="34">
        <v>4473000</v>
      </c>
    </row>
    <row r="12" spans="1:7" ht="18" customHeight="1">
      <c r="A12" s="33" t="s">
        <v>69</v>
      </c>
      <c r="B12" s="33" t="s">
        <v>70</v>
      </c>
      <c r="C12" s="34">
        <v>574885.62</v>
      </c>
      <c r="D12" s="34">
        <v>574885.62</v>
      </c>
      <c r="E12" s="34">
        <v>570025.62</v>
      </c>
      <c r="F12" s="34">
        <v>4860</v>
      </c>
      <c r="G12" s="34"/>
    </row>
    <row r="13" spans="1:7" ht="18" customHeight="1">
      <c r="A13" s="33" t="s">
        <v>71</v>
      </c>
      <c r="B13" s="46" t="s">
        <v>72</v>
      </c>
      <c r="C13" s="34">
        <v>548403.5</v>
      </c>
      <c r="D13" s="34">
        <v>548403.5</v>
      </c>
      <c r="E13" s="34">
        <v>543543.5</v>
      </c>
      <c r="F13" s="34">
        <v>4860</v>
      </c>
      <c r="G13" s="34"/>
    </row>
    <row r="14" spans="1:7" ht="18" customHeight="1">
      <c r="A14" s="33" t="s">
        <v>73</v>
      </c>
      <c r="B14" s="47" t="s">
        <v>74</v>
      </c>
      <c r="C14" s="34">
        <v>4860</v>
      </c>
      <c r="D14" s="34">
        <v>4860</v>
      </c>
      <c r="E14" s="34"/>
      <c r="F14" s="34">
        <v>4860</v>
      </c>
      <c r="G14" s="34"/>
    </row>
    <row r="15" spans="1:7" ht="18" customHeight="1">
      <c r="A15" s="33" t="s">
        <v>75</v>
      </c>
      <c r="B15" s="47" t="s">
        <v>76</v>
      </c>
      <c r="C15" s="34">
        <v>543543.5</v>
      </c>
      <c r="D15" s="34">
        <v>543543.5</v>
      </c>
      <c r="E15" s="34">
        <v>543543.5</v>
      </c>
      <c r="F15" s="34"/>
      <c r="G15" s="34"/>
    </row>
    <row r="16" spans="1:7" ht="18" customHeight="1">
      <c r="A16" s="33" t="s">
        <v>77</v>
      </c>
      <c r="B16" s="46" t="s">
        <v>78</v>
      </c>
      <c r="C16" s="34">
        <v>26482.12</v>
      </c>
      <c r="D16" s="34">
        <v>26482.12</v>
      </c>
      <c r="E16" s="34">
        <v>26482.12</v>
      </c>
      <c r="F16" s="34"/>
      <c r="G16" s="34"/>
    </row>
    <row r="17" spans="1:7" ht="18" customHeight="1">
      <c r="A17" s="33" t="s">
        <v>79</v>
      </c>
      <c r="B17" s="47" t="s">
        <v>78</v>
      </c>
      <c r="C17" s="34">
        <v>26482.12</v>
      </c>
      <c r="D17" s="34">
        <v>26482.12</v>
      </c>
      <c r="E17" s="34">
        <v>26482.12</v>
      </c>
      <c r="F17" s="34"/>
      <c r="G17" s="34"/>
    </row>
    <row r="18" spans="1:7" ht="18" customHeight="1">
      <c r="A18" s="33" t="s">
        <v>80</v>
      </c>
      <c r="B18" s="33" t="s">
        <v>81</v>
      </c>
      <c r="C18" s="34">
        <v>542817.06000000006</v>
      </c>
      <c r="D18" s="34">
        <v>542817.06000000006</v>
      </c>
      <c r="E18" s="34">
        <v>542817.06000000006</v>
      </c>
      <c r="F18" s="34"/>
      <c r="G18" s="34"/>
    </row>
    <row r="19" spans="1:7" ht="18" customHeight="1">
      <c r="A19" s="33" t="s">
        <v>82</v>
      </c>
      <c r="B19" s="46" t="s">
        <v>83</v>
      </c>
      <c r="C19" s="34">
        <v>542817.06000000006</v>
      </c>
      <c r="D19" s="34">
        <v>542817.06000000006</v>
      </c>
      <c r="E19" s="34">
        <v>542817.06000000006</v>
      </c>
      <c r="F19" s="34"/>
      <c r="G19" s="34"/>
    </row>
    <row r="20" spans="1:7" ht="18" customHeight="1">
      <c r="A20" s="33" t="s">
        <v>84</v>
      </c>
      <c r="B20" s="47" t="s">
        <v>85</v>
      </c>
      <c r="C20" s="34">
        <v>339714.69</v>
      </c>
      <c r="D20" s="34">
        <v>339714.69</v>
      </c>
      <c r="E20" s="34">
        <v>339714.69</v>
      </c>
      <c r="F20" s="34"/>
      <c r="G20" s="34"/>
    </row>
    <row r="21" spans="1:7" ht="18" customHeight="1">
      <c r="A21" s="33" t="s">
        <v>86</v>
      </c>
      <c r="B21" s="47" t="s">
        <v>87</v>
      </c>
      <c r="C21" s="34">
        <v>187950.87</v>
      </c>
      <c r="D21" s="34">
        <v>187950.87</v>
      </c>
      <c r="E21" s="34">
        <v>187950.87</v>
      </c>
      <c r="F21" s="34"/>
      <c r="G21" s="34"/>
    </row>
    <row r="22" spans="1:7" ht="18" customHeight="1">
      <c r="A22" s="33" t="s">
        <v>88</v>
      </c>
      <c r="B22" s="47" t="s">
        <v>89</v>
      </c>
      <c r="C22" s="34">
        <v>15151.5</v>
      </c>
      <c r="D22" s="34">
        <v>15151.5</v>
      </c>
      <c r="E22" s="34">
        <v>15151.5</v>
      </c>
      <c r="F22" s="34"/>
      <c r="G22" s="34"/>
    </row>
    <row r="23" spans="1:7" ht="18" customHeight="1">
      <c r="A23" s="33" t="s">
        <v>90</v>
      </c>
      <c r="B23" s="33" t="s">
        <v>91</v>
      </c>
      <c r="C23" s="34">
        <v>389280.91</v>
      </c>
      <c r="D23" s="34">
        <v>389280.91</v>
      </c>
      <c r="E23" s="34">
        <v>389280.91</v>
      </c>
      <c r="F23" s="34"/>
      <c r="G23" s="34"/>
    </row>
    <row r="24" spans="1:7" ht="18" customHeight="1">
      <c r="A24" s="33" t="s">
        <v>92</v>
      </c>
      <c r="B24" s="46" t="s">
        <v>93</v>
      </c>
      <c r="C24" s="34">
        <v>389280.91</v>
      </c>
      <c r="D24" s="34">
        <v>389280.91</v>
      </c>
      <c r="E24" s="34">
        <v>389280.91</v>
      </c>
      <c r="F24" s="34"/>
      <c r="G24" s="34"/>
    </row>
    <row r="25" spans="1:7" ht="18" customHeight="1">
      <c r="A25" s="33" t="s">
        <v>94</v>
      </c>
      <c r="B25" s="47" t="s">
        <v>95</v>
      </c>
      <c r="C25" s="34">
        <v>389280.91</v>
      </c>
      <c r="D25" s="34">
        <v>389280.91</v>
      </c>
      <c r="E25" s="34">
        <v>389280.91</v>
      </c>
      <c r="F25" s="34"/>
      <c r="G25" s="34"/>
    </row>
    <row r="26" spans="1:7" ht="18" customHeight="1">
      <c r="A26" s="156" t="s">
        <v>96</v>
      </c>
      <c r="B26" s="157" t="s">
        <v>96</v>
      </c>
      <c r="C26" s="34">
        <v>10751821.960000001</v>
      </c>
      <c r="D26" s="34">
        <v>5575521.96</v>
      </c>
      <c r="E26" s="34">
        <v>5241861.59</v>
      </c>
      <c r="F26" s="34">
        <v>333660.37</v>
      </c>
      <c r="G26" s="34">
        <v>5176300</v>
      </c>
    </row>
  </sheetData>
  <mergeCells count="7">
    <mergeCell ref="A2:G2"/>
    <mergeCell ref="A3:E3"/>
    <mergeCell ref="A4:B4"/>
    <mergeCell ref="D4:F4"/>
    <mergeCell ref="A26:B26"/>
    <mergeCell ref="C4:C5"/>
    <mergeCell ref="G4:G5"/>
  </mergeCells>
  <phoneticPr fontId="4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42B91-FC26-0AB1-B483-6B023243F025}">
  <sheetPr>
    <outlinePr summaryRight="0"/>
  </sheetPr>
  <dimension ref="A1:F8"/>
  <sheetViews>
    <sheetView showZeros="0" workbookViewId="0">
      <selection activeCell="A8" sqref="A8:C8"/>
    </sheetView>
  </sheetViews>
  <sheetFormatPr defaultColWidth="9.1328125" defaultRowHeight="14.25" customHeight="1"/>
  <cols>
    <col min="1" max="1" width="27.3984375" customWidth="1"/>
    <col min="2" max="6" width="31.1328125" customWidth="1"/>
  </cols>
  <sheetData>
    <row r="1" spans="1:6" ht="12" customHeight="1">
      <c r="A1" s="59"/>
      <c r="B1" s="59"/>
      <c r="C1" s="60"/>
      <c r="F1" s="61" t="s">
        <v>119</v>
      </c>
    </row>
    <row r="2" spans="1:6" ht="25.5" customHeight="1">
      <c r="A2" s="160" t="s">
        <v>120</v>
      </c>
      <c r="B2" s="160"/>
      <c r="C2" s="160"/>
      <c r="D2" s="160"/>
      <c r="E2" s="160"/>
      <c r="F2" s="160"/>
    </row>
    <row r="3" spans="1:6" ht="15.75" customHeight="1">
      <c r="A3" s="149" t="str">
        <f>"单位名称："&amp;"云南省政府采购和出让中心"</f>
        <v>单位名称：云南省政府采购和出让中心</v>
      </c>
      <c r="B3" s="161"/>
      <c r="C3" s="162"/>
      <c r="D3" s="117"/>
      <c r="F3" s="61" t="s">
        <v>121</v>
      </c>
    </row>
    <row r="4" spans="1:6" ht="19.5" customHeight="1">
      <c r="A4" s="146" t="s">
        <v>122</v>
      </c>
      <c r="B4" s="114" t="s">
        <v>123</v>
      </c>
      <c r="C4" s="112" t="s">
        <v>124</v>
      </c>
      <c r="D4" s="155"/>
      <c r="E4" s="113"/>
      <c r="F4" s="114" t="s">
        <v>125</v>
      </c>
    </row>
    <row r="5" spans="1:6" ht="19.5" customHeight="1">
      <c r="A5" s="151"/>
      <c r="B5" s="115"/>
      <c r="C5" s="43" t="s">
        <v>32</v>
      </c>
      <c r="D5" s="43" t="s">
        <v>126</v>
      </c>
      <c r="E5" s="43" t="s">
        <v>127</v>
      </c>
      <c r="F5" s="115"/>
    </row>
    <row r="6" spans="1:6" ht="18.75" customHeight="1">
      <c r="A6" s="62">
        <v>1</v>
      </c>
      <c r="B6" s="62">
        <v>2</v>
      </c>
      <c r="C6" s="63">
        <v>3</v>
      </c>
      <c r="D6" s="62">
        <v>4</v>
      </c>
      <c r="E6" s="62">
        <v>5</v>
      </c>
      <c r="F6" s="62">
        <v>6</v>
      </c>
    </row>
    <row r="7" spans="1:6" ht="18.75" customHeight="1">
      <c r="A7" s="8"/>
      <c r="B7" s="8"/>
      <c r="C7" s="64"/>
      <c r="D7" s="8"/>
      <c r="E7" s="8"/>
      <c r="F7" s="8"/>
    </row>
    <row r="8" spans="1:6" ht="14.25" customHeight="1">
      <c r="A8" s="163" t="s">
        <v>128</v>
      </c>
      <c r="B8" s="163"/>
      <c r="C8" s="163"/>
    </row>
  </sheetData>
  <mergeCells count="7">
    <mergeCell ref="A2:F2"/>
    <mergeCell ref="A3:D3"/>
    <mergeCell ref="C4:E4"/>
    <mergeCell ref="A8:C8"/>
    <mergeCell ref="A4:A5"/>
    <mergeCell ref="B4:B5"/>
    <mergeCell ref="F4:F5"/>
  </mergeCells>
  <phoneticPr fontId="4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02075-0769-9553-7D2D-885F19615AE4}">
  <sheetPr>
    <outlinePr summaryRight="0"/>
  </sheetPr>
  <dimension ref="A1:W31"/>
  <sheetViews>
    <sheetView showZeros="0" topLeftCell="A17" workbookViewId="0"/>
  </sheetViews>
  <sheetFormatPr defaultColWidth="9.1328125" defaultRowHeight="14.25" customHeight="1"/>
  <cols>
    <col min="1" max="1" width="28.73046875" customWidth="1"/>
    <col min="2" max="3" width="23.86328125" customWidth="1"/>
    <col min="4" max="4" width="14.59765625" customWidth="1"/>
    <col min="5" max="5" width="18.3984375" customWidth="1"/>
    <col min="6" max="6" width="14.73046875" customWidth="1"/>
    <col min="7" max="7" width="18.86328125" customWidth="1"/>
    <col min="8" max="13" width="15.265625" customWidth="1"/>
    <col min="14" max="16" width="14.73046875" customWidth="1"/>
    <col min="17" max="17" width="14.86328125" customWidth="1"/>
    <col min="18" max="23" width="15" customWidth="1"/>
  </cols>
  <sheetData>
    <row r="1" spans="1:23" ht="13.5" customHeight="1">
      <c r="D1" s="65"/>
      <c r="E1" s="65"/>
      <c r="F1" s="65"/>
      <c r="G1" s="65"/>
      <c r="U1" s="54"/>
      <c r="W1" s="37" t="s">
        <v>129</v>
      </c>
    </row>
    <row r="2" spans="1:23" ht="27.75" customHeight="1">
      <c r="A2" s="119" t="s">
        <v>130</v>
      </c>
      <c r="B2" s="119"/>
      <c r="C2" s="119"/>
      <c r="D2" s="119"/>
      <c r="E2" s="119"/>
      <c r="F2" s="119"/>
      <c r="G2" s="119"/>
      <c r="H2" s="119"/>
      <c r="I2" s="119"/>
      <c r="J2" s="119"/>
      <c r="K2" s="119"/>
      <c r="L2" s="119"/>
      <c r="M2" s="119"/>
      <c r="N2" s="119"/>
      <c r="O2" s="119"/>
      <c r="P2" s="119"/>
      <c r="Q2" s="119"/>
      <c r="R2" s="119"/>
      <c r="S2" s="119"/>
      <c r="T2" s="119"/>
      <c r="U2" s="119"/>
      <c r="V2" s="119"/>
      <c r="W2" s="119"/>
    </row>
    <row r="3" spans="1:23" ht="13.5" customHeight="1">
      <c r="A3" s="149" t="str">
        <f>"单位名称："&amp;"云南省政府采购和出让中心"</f>
        <v>单位名称：云南省政府采购和出让中心</v>
      </c>
      <c r="B3" s="164"/>
      <c r="C3" s="164"/>
      <c r="D3" s="164"/>
      <c r="E3" s="164"/>
      <c r="F3" s="164"/>
      <c r="G3" s="164"/>
      <c r="H3" s="25"/>
      <c r="I3" s="25"/>
      <c r="J3" s="25"/>
      <c r="K3" s="25"/>
      <c r="L3" s="25"/>
      <c r="M3" s="25"/>
      <c r="N3" s="25"/>
      <c r="O3" s="25"/>
      <c r="P3" s="25"/>
      <c r="Q3" s="25"/>
      <c r="U3" s="54"/>
      <c r="W3" s="41" t="s">
        <v>121</v>
      </c>
    </row>
    <row r="4" spans="1:23" ht="21.75" customHeight="1">
      <c r="A4" s="170" t="s">
        <v>131</v>
      </c>
      <c r="B4" s="170" t="s">
        <v>132</v>
      </c>
      <c r="C4" s="170" t="s">
        <v>133</v>
      </c>
      <c r="D4" s="146" t="s">
        <v>134</v>
      </c>
      <c r="E4" s="146" t="s">
        <v>135</v>
      </c>
      <c r="F4" s="146" t="s">
        <v>136</v>
      </c>
      <c r="G4" s="146" t="s">
        <v>137</v>
      </c>
      <c r="H4" s="141" t="s">
        <v>138</v>
      </c>
      <c r="I4" s="141"/>
      <c r="J4" s="141"/>
      <c r="K4" s="141"/>
      <c r="L4" s="165"/>
      <c r="M4" s="165"/>
      <c r="N4" s="165"/>
      <c r="O4" s="165"/>
      <c r="P4" s="165"/>
      <c r="Q4" s="166"/>
      <c r="R4" s="141"/>
      <c r="S4" s="141"/>
      <c r="T4" s="141"/>
      <c r="U4" s="141"/>
      <c r="V4" s="141"/>
      <c r="W4" s="141"/>
    </row>
    <row r="5" spans="1:23" ht="21.75" customHeight="1">
      <c r="A5" s="171"/>
      <c r="B5" s="171"/>
      <c r="C5" s="171"/>
      <c r="D5" s="173"/>
      <c r="E5" s="173"/>
      <c r="F5" s="173"/>
      <c r="G5" s="173"/>
      <c r="H5" s="141" t="s">
        <v>30</v>
      </c>
      <c r="I5" s="166" t="s">
        <v>33</v>
      </c>
      <c r="J5" s="166"/>
      <c r="K5" s="166"/>
      <c r="L5" s="165"/>
      <c r="M5" s="165"/>
      <c r="N5" s="165" t="s">
        <v>139</v>
      </c>
      <c r="O5" s="165"/>
      <c r="P5" s="165"/>
      <c r="Q5" s="166" t="s">
        <v>36</v>
      </c>
      <c r="R5" s="141" t="s">
        <v>51</v>
      </c>
      <c r="S5" s="166"/>
      <c r="T5" s="166"/>
      <c r="U5" s="166"/>
      <c r="V5" s="166"/>
      <c r="W5" s="166"/>
    </row>
    <row r="6" spans="1:23" ht="15" customHeight="1">
      <c r="A6" s="172"/>
      <c r="B6" s="172"/>
      <c r="C6" s="172"/>
      <c r="D6" s="151"/>
      <c r="E6" s="151"/>
      <c r="F6" s="151"/>
      <c r="G6" s="151"/>
      <c r="H6" s="141"/>
      <c r="I6" s="166" t="s">
        <v>140</v>
      </c>
      <c r="J6" s="166" t="s">
        <v>141</v>
      </c>
      <c r="K6" s="166" t="s">
        <v>142</v>
      </c>
      <c r="L6" s="174" t="s">
        <v>143</v>
      </c>
      <c r="M6" s="174" t="s">
        <v>144</v>
      </c>
      <c r="N6" s="174" t="s">
        <v>33</v>
      </c>
      <c r="O6" s="174" t="s">
        <v>34</v>
      </c>
      <c r="P6" s="174" t="s">
        <v>35</v>
      </c>
      <c r="Q6" s="166"/>
      <c r="R6" s="166" t="s">
        <v>32</v>
      </c>
      <c r="S6" s="166" t="s">
        <v>43</v>
      </c>
      <c r="T6" s="166" t="s">
        <v>145</v>
      </c>
      <c r="U6" s="166" t="s">
        <v>39</v>
      </c>
      <c r="V6" s="166" t="s">
        <v>40</v>
      </c>
      <c r="W6" s="166" t="s">
        <v>41</v>
      </c>
    </row>
    <row r="7" spans="1:23" ht="27.75" customHeight="1">
      <c r="A7" s="172"/>
      <c r="B7" s="172"/>
      <c r="C7" s="172"/>
      <c r="D7" s="151"/>
      <c r="E7" s="151"/>
      <c r="F7" s="151"/>
      <c r="G7" s="151"/>
      <c r="H7" s="141"/>
      <c r="I7" s="166"/>
      <c r="J7" s="166"/>
      <c r="K7" s="166"/>
      <c r="L7" s="174"/>
      <c r="M7" s="174"/>
      <c r="N7" s="174"/>
      <c r="O7" s="174"/>
      <c r="P7" s="174"/>
      <c r="Q7" s="166"/>
      <c r="R7" s="166"/>
      <c r="S7" s="166"/>
      <c r="T7" s="166"/>
      <c r="U7" s="166"/>
      <c r="V7" s="166"/>
      <c r="W7" s="166"/>
    </row>
    <row r="8" spans="1:23" ht="15" customHeight="1">
      <c r="A8" s="67">
        <v>1</v>
      </c>
      <c r="B8" s="67">
        <v>2</v>
      </c>
      <c r="C8" s="67">
        <v>3</v>
      </c>
      <c r="D8" s="67">
        <v>4</v>
      </c>
      <c r="E8" s="67">
        <v>5</v>
      </c>
      <c r="F8" s="67">
        <v>6</v>
      </c>
      <c r="G8" s="67">
        <v>7</v>
      </c>
      <c r="H8" s="67">
        <v>8</v>
      </c>
      <c r="I8" s="67">
        <v>9</v>
      </c>
      <c r="J8" s="67">
        <v>10</v>
      </c>
      <c r="K8" s="67">
        <v>11</v>
      </c>
      <c r="L8" s="67">
        <v>12</v>
      </c>
      <c r="M8" s="67">
        <v>13</v>
      </c>
      <c r="N8" s="67">
        <v>14</v>
      </c>
      <c r="O8" s="67">
        <v>15</v>
      </c>
      <c r="P8" s="67">
        <v>16</v>
      </c>
      <c r="Q8" s="67">
        <v>17</v>
      </c>
      <c r="R8" s="67">
        <v>18</v>
      </c>
      <c r="S8" s="67">
        <v>19</v>
      </c>
      <c r="T8" s="67">
        <v>20</v>
      </c>
      <c r="U8" s="67">
        <v>21</v>
      </c>
      <c r="V8" s="67">
        <v>22</v>
      </c>
      <c r="W8" s="67">
        <v>23</v>
      </c>
    </row>
    <row r="9" spans="1:23" ht="18.75" customHeight="1">
      <c r="A9" s="9" t="s">
        <v>45</v>
      </c>
      <c r="B9" s="68"/>
      <c r="C9" s="9"/>
      <c r="D9" s="9"/>
      <c r="E9" s="9"/>
      <c r="F9" s="9"/>
      <c r="G9" s="9"/>
      <c r="H9" s="34">
        <v>5575521.96</v>
      </c>
      <c r="I9" s="34">
        <v>5575521.96</v>
      </c>
      <c r="J9" s="34">
        <v>1405244.12</v>
      </c>
      <c r="K9" s="34"/>
      <c r="L9" s="34">
        <v>4170277.84</v>
      </c>
      <c r="M9" s="34"/>
      <c r="N9" s="34"/>
      <c r="O9" s="34"/>
      <c r="P9" s="34"/>
      <c r="Q9" s="34"/>
      <c r="R9" s="34"/>
      <c r="S9" s="34"/>
      <c r="T9" s="34"/>
      <c r="U9" s="34"/>
      <c r="V9" s="34"/>
      <c r="W9" s="34"/>
    </row>
    <row r="10" spans="1:23" ht="31.5" customHeight="1">
      <c r="A10" s="69" t="s">
        <v>45</v>
      </c>
      <c r="B10" s="68" t="s">
        <v>146</v>
      </c>
      <c r="C10" s="9" t="s">
        <v>147</v>
      </c>
      <c r="D10" s="9" t="s">
        <v>65</v>
      </c>
      <c r="E10" s="9" t="s">
        <v>66</v>
      </c>
      <c r="F10" s="9" t="s">
        <v>148</v>
      </c>
      <c r="G10" s="9" t="s">
        <v>149</v>
      </c>
      <c r="H10" s="34">
        <v>1497144</v>
      </c>
      <c r="I10" s="34">
        <v>1497144</v>
      </c>
      <c r="J10" s="34">
        <v>374286</v>
      </c>
      <c r="K10" s="34"/>
      <c r="L10" s="34">
        <v>1122858</v>
      </c>
      <c r="M10" s="34"/>
      <c r="N10" s="34"/>
      <c r="O10" s="34"/>
      <c r="P10" s="34"/>
      <c r="Q10" s="34"/>
      <c r="R10" s="34"/>
      <c r="S10" s="34"/>
      <c r="T10" s="34"/>
      <c r="U10" s="34"/>
      <c r="V10" s="34"/>
      <c r="W10" s="34"/>
    </row>
    <row r="11" spans="1:23" ht="31.5" customHeight="1">
      <c r="A11" s="69" t="s">
        <v>45</v>
      </c>
      <c r="B11" s="68" t="s">
        <v>146</v>
      </c>
      <c r="C11" s="9" t="s">
        <v>147</v>
      </c>
      <c r="D11" s="9" t="s">
        <v>65</v>
      </c>
      <c r="E11" s="9" t="s">
        <v>66</v>
      </c>
      <c r="F11" s="9" t="s">
        <v>150</v>
      </c>
      <c r="G11" s="9" t="s">
        <v>151</v>
      </c>
      <c r="H11" s="34">
        <v>360</v>
      </c>
      <c r="I11" s="34">
        <v>360</v>
      </c>
      <c r="J11" s="34">
        <v>90</v>
      </c>
      <c r="K11" s="34"/>
      <c r="L11" s="34">
        <v>270</v>
      </c>
      <c r="M11" s="34"/>
      <c r="N11" s="34"/>
      <c r="O11" s="34"/>
      <c r="P11" s="34"/>
      <c r="Q11" s="34"/>
      <c r="R11" s="34"/>
      <c r="S11" s="34"/>
      <c r="T11" s="34"/>
      <c r="U11" s="34"/>
      <c r="V11" s="34"/>
      <c r="W11" s="34"/>
    </row>
    <row r="12" spans="1:23" ht="31.5" customHeight="1">
      <c r="A12" s="69" t="s">
        <v>45</v>
      </c>
      <c r="B12" s="68" t="s">
        <v>146</v>
      </c>
      <c r="C12" s="9" t="s">
        <v>147</v>
      </c>
      <c r="D12" s="9" t="s">
        <v>65</v>
      </c>
      <c r="E12" s="9" t="s">
        <v>66</v>
      </c>
      <c r="F12" s="9" t="s">
        <v>152</v>
      </c>
      <c r="G12" s="9" t="s">
        <v>153</v>
      </c>
      <c r="H12" s="34">
        <v>124762</v>
      </c>
      <c r="I12" s="34">
        <v>124762</v>
      </c>
      <c r="J12" s="34">
        <v>31190.5</v>
      </c>
      <c r="K12" s="34"/>
      <c r="L12" s="34">
        <v>93571.5</v>
      </c>
      <c r="M12" s="34"/>
      <c r="N12" s="34"/>
      <c r="O12" s="34"/>
      <c r="P12" s="34"/>
      <c r="Q12" s="34"/>
      <c r="R12" s="34"/>
      <c r="S12" s="34"/>
      <c r="T12" s="34"/>
      <c r="U12" s="34"/>
      <c r="V12" s="34"/>
      <c r="W12" s="34"/>
    </row>
    <row r="13" spans="1:23" ht="31.5" customHeight="1">
      <c r="A13" s="69" t="s">
        <v>45</v>
      </c>
      <c r="B13" s="68" t="s">
        <v>146</v>
      </c>
      <c r="C13" s="9" t="s">
        <v>147</v>
      </c>
      <c r="D13" s="9" t="s">
        <v>65</v>
      </c>
      <c r="E13" s="9" t="s">
        <v>66</v>
      </c>
      <c r="F13" s="9" t="s">
        <v>154</v>
      </c>
      <c r="G13" s="9" t="s">
        <v>155</v>
      </c>
      <c r="H13" s="34">
        <v>2117472</v>
      </c>
      <c r="I13" s="34">
        <v>2117472</v>
      </c>
      <c r="J13" s="34">
        <v>529368</v>
      </c>
      <c r="K13" s="34"/>
      <c r="L13" s="34">
        <v>1588104</v>
      </c>
      <c r="M13" s="34"/>
      <c r="N13" s="34"/>
      <c r="O13" s="34"/>
      <c r="P13" s="34"/>
      <c r="Q13" s="34"/>
      <c r="R13" s="34"/>
      <c r="S13" s="34"/>
      <c r="T13" s="34"/>
      <c r="U13" s="34"/>
      <c r="V13" s="34"/>
      <c r="W13" s="34"/>
    </row>
    <row r="14" spans="1:23" ht="31.5" customHeight="1">
      <c r="A14" s="69" t="s">
        <v>45</v>
      </c>
      <c r="B14" s="68" t="s">
        <v>156</v>
      </c>
      <c r="C14" s="9" t="s">
        <v>157</v>
      </c>
      <c r="D14" s="9" t="s">
        <v>75</v>
      </c>
      <c r="E14" s="9" t="s">
        <v>76</v>
      </c>
      <c r="F14" s="9" t="s">
        <v>158</v>
      </c>
      <c r="G14" s="9" t="s">
        <v>159</v>
      </c>
      <c r="H14" s="34">
        <v>543543.5</v>
      </c>
      <c r="I14" s="34">
        <v>543543.5</v>
      </c>
      <c r="J14" s="34">
        <v>135885.88</v>
      </c>
      <c r="K14" s="34"/>
      <c r="L14" s="34">
        <v>407657.62</v>
      </c>
      <c r="M14" s="34"/>
      <c r="N14" s="34"/>
      <c r="O14" s="34"/>
      <c r="P14" s="34"/>
      <c r="Q14" s="34"/>
      <c r="R14" s="34"/>
      <c r="S14" s="34"/>
      <c r="T14" s="34"/>
      <c r="U14" s="34"/>
      <c r="V14" s="34"/>
      <c r="W14" s="34"/>
    </row>
    <row r="15" spans="1:23" ht="31.5" customHeight="1">
      <c r="A15" s="69" t="s">
        <v>45</v>
      </c>
      <c r="B15" s="68" t="s">
        <v>156</v>
      </c>
      <c r="C15" s="9" t="s">
        <v>157</v>
      </c>
      <c r="D15" s="9" t="s">
        <v>79</v>
      </c>
      <c r="E15" s="9" t="s">
        <v>78</v>
      </c>
      <c r="F15" s="9" t="s">
        <v>160</v>
      </c>
      <c r="G15" s="9" t="s">
        <v>161</v>
      </c>
      <c r="H15" s="34">
        <v>26482.12</v>
      </c>
      <c r="I15" s="34">
        <v>26482.12</v>
      </c>
      <c r="J15" s="34">
        <v>6620.53</v>
      </c>
      <c r="K15" s="34"/>
      <c r="L15" s="34">
        <v>19861.59</v>
      </c>
      <c r="M15" s="34"/>
      <c r="N15" s="34"/>
      <c r="O15" s="34"/>
      <c r="P15" s="34"/>
      <c r="Q15" s="34"/>
      <c r="R15" s="34"/>
      <c r="S15" s="34"/>
      <c r="T15" s="34"/>
      <c r="U15" s="34"/>
      <c r="V15" s="34"/>
      <c r="W15" s="34"/>
    </row>
    <row r="16" spans="1:23" ht="31.5" customHeight="1">
      <c r="A16" s="69" t="s">
        <v>45</v>
      </c>
      <c r="B16" s="68" t="s">
        <v>156</v>
      </c>
      <c r="C16" s="9" t="s">
        <v>157</v>
      </c>
      <c r="D16" s="9" t="s">
        <v>84</v>
      </c>
      <c r="E16" s="9" t="s">
        <v>85</v>
      </c>
      <c r="F16" s="9" t="s">
        <v>162</v>
      </c>
      <c r="G16" s="9" t="s">
        <v>163</v>
      </c>
      <c r="H16" s="34">
        <v>339714.69</v>
      </c>
      <c r="I16" s="34">
        <v>339714.69</v>
      </c>
      <c r="J16" s="34">
        <v>84928.67</v>
      </c>
      <c r="K16" s="34"/>
      <c r="L16" s="34">
        <v>254786.02</v>
      </c>
      <c r="M16" s="34"/>
      <c r="N16" s="34"/>
      <c r="O16" s="34"/>
      <c r="P16" s="34"/>
      <c r="Q16" s="34"/>
      <c r="R16" s="34"/>
      <c r="S16" s="34"/>
      <c r="T16" s="34"/>
      <c r="U16" s="34"/>
      <c r="V16" s="34"/>
      <c r="W16" s="34"/>
    </row>
    <row r="17" spans="1:23" ht="31.5" customHeight="1">
      <c r="A17" s="69" t="s">
        <v>45</v>
      </c>
      <c r="B17" s="68" t="s">
        <v>156</v>
      </c>
      <c r="C17" s="9" t="s">
        <v>157</v>
      </c>
      <c r="D17" s="9" t="s">
        <v>86</v>
      </c>
      <c r="E17" s="9" t="s">
        <v>87</v>
      </c>
      <c r="F17" s="9" t="s">
        <v>164</v>
      </c>
      <c r="G17" s="9" t="s">
        <v>165</v>
      </c>
      <c r="H17" s="34">
        <v>187950.87</v>
      </c>
      <c r="I17" s="34">
        <v>187950.87</v>
      </c>
      <c r="J17" s="34">
        <v>46987.72</v>
      </c>
      <c r="K17" s="34"/>
      <c r="L17" s="34">
        <v>140963.15</v>
      </c>
      <c r="M17" s="34"/>
      <c r="N17" s="34"/>
      <c r="O17" s="34"/>
      <c r="P17" s="34"/>
      <c r="Q17" s="34"/>
      <c r="R17" s="34"/>
      <c r="S17" s="34"/>
      <c r="T17" s="34"/>
      <c r="U17" s="34"/>
      <c r="V17" s="34"/>
      <c r="W17" s="34"/>
    </row>
    <row r="18" spans="1:23" ht="31.5" customHeight="1">
      <c r="A18" s="69" t="s">
        <v>45</v>
      </c>
      <c r="B18" s="68" t="s">
        <v>156</v>
      </c>
      <c r="C18" s="9" t="s">
        <v>157</v>
      </c>
      <c r="D18" s="9" t="s">
        <v>88</v>
      </c>
      <c r="E18" s="9" t="s">
        <v>89</v>
      </c>
      <c r="F18" s="9" t="s">
        <v>160</v>
      </c>
      <c r="G18" s="9" t="s">
        <v>161</v>
      </c>
      <c r="H18" s="34">
        <v>15151.5</v>
      </c>
      <c r="I18" s="34">
        <v>15151.5</v>
      </c>
      <c r="J18" s="34">
        <v>15151.5</v>
      </c>
      <c r="K18" s="34"/>
      <c r="L18" s="34"/>
      <c r="M18" s="34"/>
      <c r="N18" s="34"/>
      <c r="O18" s="34"/>
      <c r="P18" s="34"/>
      <c r="Q18" s="34"/>
      <c r="R18" s="34"/>
      <c r="S18" s="34"/>
      <c r="T18" s="34"/>
      <c r="U18" s="34"/>
      <c r="V18" s="34"/>
      <c r="W18" s="34"/>
    </row>
    <row r="19" spans="1:23" ht="31.5" customHeight="1">
      <c r="A19" s="69" t="s">
        <v>45</v>
      </c>
      <c r="B19" s="68" t="s">
        <v>166</v>
      </c>
      <c r="C19" s="9" t="s">
        <v>95</v>
      </c>
      <c r="D19" s="9" t="s">
        <v>94</v>
      </c>
      <c r="E19" s="9" t="s">
        <v>95</v>
      </c>
      <c r="F19" s="9" t="s">
        <v>167</v>
      </c>
      <c r="G19" s="9" t="s">
        <v>95</v>
      </c>
      <c r="H19" s="34">
        <v>389280.91</v>
      </c>
      <c r="I19" s="34">
        <v>389280.91</v>
      </c>
      <c r="J19" s="34">
        <v>97320.23</v>
      </c>
      <c r="K19" s="34"/>
      <c r="L19" s="34">
        <v>291960.68</v>
      </c>
      <c r="M19" s="34"/>
      <c r="N19" s="34"/>
      <c r="O19" s="34"/>
      <c r="P19" s="34"/>
      <c r="Q19" s="34"/>
      <c r="R19" s="34"/>
      <c r="S19" s="34"/>
      <c r="T19" s="34"/>
      <c r="U19" s="34"/>
      <c r="V19" s="34"/>
      <c r="W19" s="34"/>
    </row>
    <row r="20" spans="1:23" ht="31.5" customHeight="1">
      <c r="A20" s="69" t="s">
        <v>45</v>
      </c>
      <c r="B20" s="68" t="s">
        <v>168</v>
      </c>
      <c r="C20" s="9" t="s">
        <v>169</v>
      </c>
      <c r="D20" s="9" t="s">
        <v>65</v>
      </c>
      <c r="E20" s="9" t="s">
        <v>66</v>
      </c>
      <c r="F20" s="9" t="s">
        <v>170</v>
      </c>
      <c r="G20" s="9" t="s">
        <v>169</v>
      </c>
      <c r="H20" s="34">
        <v>74794.759999999995</v>
      </c>
      <c r="I20" s="34">
        <v>74794.759999999995</v>
      </c>
      <c r="J20" s="34">
        <v>18698.689999999999</v>
      </c>
      <c r="K20" s="34"/>
      <c r="L20" s="34">
        <v>56096.07</v>
      </c>
      <c r="M20" s="34"/>
      <c r="N20" s="34"/>
      <c r="O20" s="34"/>
      <c r="P20" s="34"/>
      <c r="Q20" s="34"/>
      <c r="R20" s="34"/>
      <c r="S20" s="34"/>
      <c r="T20" s="34"/>
      <c r="U20" s="34"/>
      <c r="V20" s="34"/>
      <c r="W20" s="34"/>
    </row>
    <row r="21" spans="1:23" ht="31.5" customHeight="1">
      <c r="A21" s="69" t="s">
        <v>45</v>
      </c>
      <c r="B21" s="68" t="s">
        <v>171</v>
      </c>
      <c r="C21" s="9" t="s">
        <v>172</v>
      </c>
      <c r="D21" s="9" t="s">
        <v>65</v>
      </c>
      <c r="E21" s="9" t="s">
        <v>66</v>
      </c>
      <c r="F21" s="9" t="s">
        <v>173</v>
      </c>
      <c r="G21" s="9" t="s">
        <v>174</v>
      </c>
      <c r="H21" s="34">
        <v>51910.85</v>
      </c>
      <c r="I21" s="34">
        <v>51910.85</v>
      </c>
      <c r="J21" s="34">
        <v>12977.71</v>
      </c>
      <c r="K21" s="34"/>
      <c r="L21" s="34">
        <v>38933.14</v>
      </c>
      <c r="M21" s="34"/>
      <c r="N21" s="34"/>
      <c r="O21" s="34"/>
      <c r="P21" s="34"/>
      <c r="Q21" s="34"/>
      <c r="R21" s="34"/>
      <c r="S21" s="34"/>
      <c r="T21" s="34"/>
      <c r="U21" s="34"/>
      <c r="V21" s="34"/>
      <c r="W21" s="34"/>
    </row>
    <row r="22" spans="1:23" ht="31.5" customHeight="1">
      <c r="A22" s="69" t="s">
        <v>45</v>
      </c>
      <c r="B22" s="68" t="s">
        <v>171</v>
      </c>
      <c r="C22" s="9" t="s">
        <v>172</v>
      </c>
      <c r="D22" s="9" t="s">
        <v>65</v>
      </c>
      <c r="E22" s="9" t="s">
        <v>66</v>
      </c>
      <c r="F22" s="9" t="s">
        <v>175</v>
      </c>
      <c r="G22" s="9" t="s">
        <v>176</v>
      </c>
      <c r="H22" s="34">
        <v>5000</v>
      </c>
      <c r="I22" s="34">
        <v>5000</v>
      </c>
      <c r="J22" s="34">
        <v>1250</v>
      </c>
      <c r="K22" s="34"/>
      <c r="L22" s="34">
        <v>3750</v>
      </c>
      <c r="M22" s="34"/>
      <c r="N22" s="34"/>
      <c r="O22" s="34"/>
      <c r="P22" s="34"/>
      <c r="Q22" s="34"/>
      <c r="R22" s="34"/>
      <c r="S22" s="34"/>
      <c r="T22" s="34"/>
      <c r="U22" s="34"/>
      <c r="V22" s="34"/>
      <c r="W22" s="34"/>
    </row>
    <row r="23" spans="1:23" ht="31.5" customHeight="1">
      <c r="A23" s="69" t="s">
        <v>45</v>
      </c>
      <c r="B23" s="68" t="s">
        <v>171</v>
      </c>
      <c r="C23" s="9" t="s">
        <v>172</v>
      </c>
      <c r="D23" s="9" t="s">
        <v>65</v>
      </c>
      <c r="E23" s="9" t="s">
        <v>66</v>
      </c>
      <c r="F23" s="9" t="s">
        <v>177</v>
      </c>
      <c r="G23" s="9" t="s">
        <v>178</v>
      </c>
      <c r="H23" s="34">
        <v>15000</v>
      </c>
      <c r="I23" s="34">
        <v>15000</v>
      </c>
      <c r="J23" s="34">
        <v>3750</v>
      </c>
      <c r="K23" s="34"/>
      <c r="L23" s="34">
        <v>11250</v>
      </c>
      <c r="M23" s="34"/>
      <c r="N23" s="34"/>
      <c r="O23" s="34"/>
      <c r="P23" s="34"/>
      <c r="Q23" s="34"/>
      <c r="R23" s="34"/>
      <c r="S23" s="34"/>
      <c r="T23" s="34"/>
      <c r="U23" s="34"/>
      <c r="V23" s="34"/>
      <c r="W23" s="34"/>
    </row>
    <row r="24" spans="1:23" ht="31.5" customHeight="1">
      <c r="A24" s="69" t="s">
        <v>45</v>
      </c>
      <c r="B24" s="68" t="s">
        <v>171</v>
      </c>
      <c r="C24" s="9" t="s">
        <v>172</v>
      </c>
      <c r="D24" s="9" t="s">
        <v>65</v>
      </c>
      <c r="E24" s="9" t="s">
        <v>66</v>
      </c>
      <c r="F24" s="9" t="s">
        <v>179</v>
      </c>
      <c r="G24" s="9" t="s">
        <v>180</v>
      </c>
      <c r="H24" s="34">
        <v>500</v>
      </c>
      <c r="I24" s="34">
        <v>500</v>
      </c>
      <c r="J24" s="34">
        <v>125</v>
      </c>
      <c r="K24" s="34"/>
      <c r="L24" s="34">
        <v>375</v>
      </c>
      <c r="M24" s="34"/>
      <c r="N24" s="34"/>
      <c r="O24" s="34"/>
      <c r="P24" s="34"/>
      <c r="Q24" s="34"/>
      <c r="R24" s="34"/>
      <c r="S24" s="34"/>
      <c r="T24" s="34"/>
      <c r="U24" s="34"/>
      <c r="V24" s="34"/>
      <c r="W24" s="34"/>
    </row>
    <row r="25" spans="1:23" ht="31.5" customHeight="1">
      <c r="A25" s="69" t="s">
        <v>45</v>
      </c>
      <c r="B25" s="68" t="s">
        <v>171</v>
      </c>
      <c r="C25" s="9" t="s">
        <v>172</v>
      </c>
      <c r="D25" s="9" t="s">
        <v>65</v>
      </c>
      <c r="E25" s="9" t="s">
        <v>66</v>
      </c>
      <c r="F25" s="9" t="s">
        <v>181</v>
      </c>
      <c r="G25" s="9" t="s">
        <v>182</v>
      </c>
      <c r="H25" s="34">
        <v>28000</v>
      </c>
      <c r="I25" s="34">
        <v>28000</v>
      </c>
      <c r="J25" s="34">
        <v>7000</v>
      </c>
      <c r="K25" s="34"/>
      <c r="L25" s="34">
        <v>21000</v>
      </c>
      <c r="M25" s="34"/>
      <c r="N25" s="34"/>
      <c r="O25" s="34"/>
      <c r="P25" s="34"/>
      <c r="Q25" s="34"/>
      <c r="R25" s="34"/>
      <c r="S25" s="34"/>
      <c r="T25" s="34"/>
      <c r="U25" s="34"/>
      <c r="V25" s="34"/>
      <c r="W25" s="34"/>
    </row>
    <row r="26" spans="1:23" ht="31.5" customHeight="1">
      <c r="A26" s="69" t="s">
        <v>45</v>
      </c>
      <c r="B26" s="68" t="s">
        <v>171</v>
      </c>
      <c r="C26" s="9" t="s">
        <v>172</v>
      </c>
      <c r="D26" s="9" t="s">
        <v>65</v>
      </c>
      <c r="E26" s="9" t="s">
        <v>66</v>
      </c>
      <c r="F26" s="9" t="s">
        <v>183</v>
      </c>
      <c r="G26" s="9" t="s">
        <v>184</v>
      </c>
      <c r="H26" s="34">
        <v>25000</v>
      </c>
      <c r="I26" s="34">
        <v>25000</v>
      </c>
      <c r="J26" s="34">
        <v>6250</v>
      </c>
      <c r="K26" s="34"/>
      <c r="L26" s="34">
        <v>18750</v>
      </c>
      <c r="M26" s="34"/>
      <c r="N26" s="34"/>
      <c r="O26" s="34"/>
      <c r="P26" s="34"/>
      <c r="Q26" s="34"/>
      <c r="R26" s="34"/>
      <c r="S26" s="34"/>
      <c r="T26" s="34"/>
      <c r="U26" s="34"/>
      <c r="V26" s="34"/>
      <c r="W26" s="34"/>
    </row>
    <row r="27" spans="1:23" ht="31.5" customHeight="1">
      <c r="A27" s="69" t="s">
        <v>45</v>
      </c>
      <c r="B27" s="68" t="s">
        <v>171</v>
      </c>
      <c r="C27" s="9" t="s">
        <v>172</v>
      </c>
      <c r="D27" s="9" t="s">
        <v>65</v>
      </c>
      <c r="E27" s="9" t="s">
        <v>66</v>
      </c>
      <c r="F27" s="9" t="s">
        <v>185</v>
      </c>
      <c r="G27" s="9" t="s">
        <v>186</v>
      </c>
      <c r="H27" s="34">
        <v>20000</v>
      </c>
      <c r="I27" s="34">
        <v>20000</v>
      </c>
      <c r="J27" s="34">
        <v>5000</v>
      </c>
      <c r="K27" s="34"/>
      <c r="L27" s="34">
        <v>15000</v>
      </c>
      <c r="M27" s="34"/>
      <c r="N27" s="34"/>
      <c r="O27" s="34"/>
      <c r="P27" s="34"/>
      <c r="Q27" s="34"/>
      <c r="R27" s="34"/>
      <c r="S27" s="34"/>
      <c r="T27" s="34"/>
      <c r="U27" s="34"/>
      <c r="V27" s="34"/>
      <c r="W27" s="34"/>
    </row>
    <row r="28" spans="1:23" ht="31.5" customHeight="1">
      <c r="A28" s="69" t="s">
        <v>45</v>
      </c>
      <c r="B28" s="68" t="s">
        <v>171</v>
      </c>
      <c r="C28" s="9" t="s">
        <v>172</v>
      </c>
      <c r="D28" s="9" t="s">
        <v>65</v>
      </c>
      <c r="E28" s="9" t="s">
        <v>66</v>
      </c>
      <c r="F28" s="9" t="s">
        <v>187</v>
      </c>
      <c r="G28" s="9" t="s">
        <v>188</v>
      </c>
      <c r="H28" s="34">
        <v>6000</v>
      </c>
      <c r="I28" s="34">
        <v>6000</v>
      </c>
      <c r="J28" s="34">
        <v>1500</v>
      </c>
      <c r="K28" s="34"/>
      <c r="L28" s="34">
        <v>4500</v>
      </c>
      <c r="M28" s="34"/>
      <c r="N28" s="34"/>
      <c r="O28" s="34"/>
      <c r="P28" s="34"/>
      <c r="Q28" s="34"/>
      <c r="R28" s="34"/>
      <c r="S28" s="34"/>
      <c r="T28" s="34"/>
      <c r="U28" s="34"/>
      <c r="V28" s="34"/>
      <c r="W28" s="34"/>
    </row>
    <row r="29" spans="1:23" ht="31.5" customHeight="1">
      <c r="A29" s="69" t="s">
        <v>45</v>
      </c>
      <c r="B29" s="68" t="s">
        <v>171</v>
      </c>
      <c r="C29" s="9" t="s">
        <v>172</v>
      </c>
      <c r="D29" s="9" t="s">
        <v>65</v>
      </c>
      <c r="E29" s="9" t="s">
        <v>66</v>
      </c>
      <c r="F29" s="9" t="s">
        <v>189</v>
      </c>
      <c r="G29" s="9" t="s">
        <v>190</v>
      </c>
      <c r="H29" s="34">
        <v>102594.76</v>
      </c>
      <c r="I29" s="34">
        <v>102594.76</v>
      </c>
      <c r="J29" s="34">
        <v>25648.69</v>
      </c>
      <c r="K29" s="34"/>
      <c r="L29" s="34">
        <v>76946.070000000007</v>
      </c>
      <c r="M29" s="34"/>
      <c r="N29" s="34"/>
      <c r="O29" s="34"/>
      <c r="P29" s="34"/>
      <c r="Q29" s="34"/>
      <c r="R29" s="34"/>
      <c r="S29" s="34"/>
      <c r="T29" s="34"/>
      <c r="U29" s="34"/>
      <c r="V29" s="34"/>
      <c r="W29" s="34"/>
    </row>
    <row r="30" spans="1:23" ht="31.5" customHeight="1">
      <c r="A30" s="69" t="s">
        <v>45</v>
      </c>
      <c r="B30" s="68" t="s">
        <v>171</v>
      </c>
      <c r="C30" s="9" t="s">
        <v>172</v>
      </c>
      <c r="D30" s="9" t="s">
        <v>73</v>
      </c>
      <c r="E30" s="9" t="s">
        <v>74</v>
      </c>
      <c r="F30" s="9" t="s">
        <v>189</v>
      </c>
      <c r="G30" s="9" t="s">
        <v>190</v>
      </c>
      <c r="H30" s="34">
        <v>4860</v>
      </c>
      <c r="I30" s="34">
        <v>4860</v>
      </c>
      <c r="J30" s="34">
        <v>1215</v>
      </c>
      <c r="K30" s="34"/>
      <c r="L30" s="34">
        <v>3645</v>
      </c>
      <c r="M30" s="34"/>
      <c r="N30" s="34"/>
      <c r="O30" s="34"/>
      <c r="P30" s="34"/>
      <c r="Q30" s="34"/>
      <c r="R30" s="34"/>
      <c r="S30" s="34"/>
      <c r="T30" s="34"/>
      <c r="U30" s="34"/>
      <c r="V30" s="34"/>
      <c r="W30" s="34"/>
    </row>
    <row r="31" spans="1:23" ht="18.75" customHeight="1">
      <c r="A31" s="167" t="s">
        <v>96</v>
      </c>
      <c r="B31" s="168"/>
      <c r="C31" s="168"/>
      <c r="D31" s="168"/>
      <c r="E31" s="168"/>
      <c r="F31" s="168"/>
      <c r="G31" s="169"/>
      <c r="H31" s="34">
        <v>5575521.96</v>
      </c>
      <c r="I31" s="34">
        <v>5575521.96</v>
      </c>
      <c r="J31" s="34">
        <v>1405244.12</v>
      </c>
      <c r="K31" s="34"/>
      <c r="L31" s="34">
        <v>4170277.84</v>
      </c>
      <c r="M31" s="34"/>
      <c r="N31" s="34"/>
      <c r="O31" s="34"/>
      <c r="P31" s="34"/>
      <c r="Q31" s="34"/>
      <c r="R31" s="34"/>
      <c r="S31" s="34"/>
      <c r="T31" s="34"/>
      <c r="U31" s="34"/>
      <c r="V31" s="34"/>
      <c r="W31" s="34"/>
    </row>
  </sheetData>
  <mergeCells count="30">
    <mergeCell ref="W6:W7"/>
    <mergeCell ref="R6:R7"/>
    <mergeCell ref="S6:S7"/>
    <mergeCell ref="T6:T7"/>
    <mergeCell ref="U6:U7"/>
    <mergeCell ref="V6:V7"/>
    <mergeCell ref="A31:G31"/>
    <mergeCell ref="A4:A7"/>
    <mergeCell ref="B4:B7"/>
    <mergeCell ref="C4:C7"/>
    <mergeCell ref="D4:D7"/>
    <mergeCell ref="E4:E7"/>
    <mergeCell ref="F4:F7"/>
    <mergeCell ref="G4:G7"/>
    <mergeCell ref="A2:W2"/>
    <mergeCell ref="A3:G3"/>
    <mergeCell ref="H4:W4"/>
    <mergeCell ref="I5:M5"/>
    <mergeCell ref="N5:P5"/>
    <mergeCell ref="R5:W5"/>
    <mergeCell ref="H5:H7"/>
    <mergeCell ref="I6:I7"/>
    <mergeCell ref="J6:J7"/>
    <mergeCell ref="K6:K7"/>
    <mergeCell ref="L6:L7"/>
    <mergeCell ref="M6:M7"/>
    <mergeCell ref="N6:N7"/>
    <mergeCell ref="O6:O7"/>
    <mergeCell ref="P6:P7"/>
    <mergeCell ref="Q5:Q7"/>
  </mergeCells>
  <phoneticPr fontId="4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539A8-401A-9509-C5AA-F282EDCDC92B}">
  <sheetPr>
    <outlinePr summaryRight="0"/>
  </sheetPr>
  <dimension ref="A1:W28"/>
  <sheetViews>
    <sheetView showZeros="0" topLeftCell="A6" workbookViewId="0">
      <selection sqref="A1 A1 A1 A1 A1 A1 A1 A1 A1 A1 A1 A1 A1 A1 A1 A1 A1 A1 A1 A1 A1 A1 A1"/>
    </sheetView>
  </sheetViews>
  <sheetFormatPr defaultColWidth="9.1328125" defaultRowHeight="14.25" customHeight="1"/>
  <cols>
    <col min="1" max="1" width="14.59765625" customWidth="1"/>
    <col min="2" max="2" width="21" customWidth="1"/>
    <col min="3" max="3" width="31.265625" customWidth="1"/>
    <col min="4" max="4" width="23.86328125" customWidth="1"/>
    <col min="5" max="5" width="15.59765625" customWidth="1"/>
    <col min="6" max="6" width="19.73046875" customWidth="1"/>
    <col min="7" max="7" width="14.86328125" customWidth="1"/>
    <col min="8" max="8" width="19.73046875" customWidth="1"/>
    <col min="9" max="16" width="14.1328125" customWidth="1"/>
    <col min="17" max="17" width="13.59765625" customWidth="1"/>
    <col min="18" max="23" width="15.1328125" customWidth="1"/>
  </cols>
  <sheetData>
    <row r="1" spans="1:23" ht="13.5" customHeight="1">
      <c r="E1" s="65"/>
      <c r="F1" s="65"/>
      <c r="G1" s="65"/>
      <c r="H1" s="65"/>
      <c r="U1" s="54"/>
      <c r="W1" s="37" t="s">
        <v>191</v>
      </c>
    </row>
    <row r="2" spans="1:23" ht="27.75" customHeight="1">
      <c r="A2" s="119" t="s">
        <v>192</v>
      </c>
      <c r="B2" s="119"/>
      <c r="C2" s="119"/>
      <c r="D2" s="119"/>
      <c r="E2" s="119"/>
      <c r="F2" s="119"/>
      <c r="G2" s="119"/>
      <c r="H2" s="119"/>
      <c r="I2" s="119"/>
      <c r="J2" s="119"/>
      <c r="K2" s="119"/>
      <c r="L2" s="119"/>
      <c r="M2" s="119"/>
      <c r="N2" s="119"/>
      <c r="O2" s="119"/>
      <c r="P2" s="119"/>
      <c r="Q2" s="119"/>
      <c r="R2" s="119"/>
      <c r="S2" s="119"/>
      <c r="T2" s="119"/>
      <c r="U2" s="119"/>
      <c r="V2" s="119"/>
      <c r="W2" s="119"/>
    </row>
    <row r="3" spans="1:23" ht="13.5" customHeight="1">
      <c r="A3" s="149" t="str">
        <f t="shared" ref="A3:B3" si="0">"单位名称："&amp;"云南省政府采购和出让中心"</f>
        <v>单位名称：云南省政府采购和出让中心</v>
      </c>
      <c r="B3" s="175" t="str">
        <f t="shared" si="0"/>
        <v>单位名称：云南省政府采购和出让中心</v>
      </c>
      <c r="C3" s="175"/>
      <c r="D3" s="175"/>
      <c r="E3" s="175"/>
      <c r="F3" s="175"/>
      <c r="G3" s="175"/>
      <c r="H3" s="175"/>
      <c r="I3" s="175"/>
      <c r="J3" s="25"/>
      <c r="K3" s="25"/>
      <c r="L3" s="25"/>
      <c r="M3" s="25"/>
      <c r="N3" s="25"/>
      <c r="O3" s="25"/>
      <c r="P3" s="25"/>
      <c r="Q3" s="25"/>
      <c r="U3" s="54"/>
      <c r="W3" s="41" t="s">
        <v>121</v>
      </c>
    </row>
    <row r="4" spans="1:23" ht="21.75" customHeight="1">
      <c r="A4" s="170" t="s">
        <v>193</v>
      </c>
      <c r="B4" s="170" t="s">
        <v>132</v>
      </c>
      <c r="C4" s="170" t="s">
        <v>133</v>
      </c>
      <c r="D4" s="170" t="s">
        <v>194</v>
      </c>
      <c r="E4" s="146" t="s">
        <v>134</v>
      </c>
      <c r="F4" s="146" t="s">
        <v>135</v>
      </c>
      <c r="G4" s="146" t="s">
        <v>136</v>
      </c>
      <c r="H4" s="146" t="s">
        <v>137</v>
      </c>
      <c r="I4" s="141" t="s">
        <v>30</v>
      </c>
      <c r="J4" s="141" t="s">
        <v>195</v>
      </c>
      <c r="K4" s="141"/>
      <c r="L4" s="141"/>
      <c r="M4" s="141"/>
      <c r="N4" s="165" t="s">
        <v>139</v>
      </c>
      <c r="O4" s="165"/>
      <c r="P4" s="165"/>
      <c r="Q4" s="146" t="s">
        <v>36</v>
      </c>
      <c r="R4" s="112" t="s">
        <v>51</v>
      </c>
      <c r="S4" s="155"/>
      <c r="T4" s="155"/>
      <c r="U4" s="155"/>
      <c r="V4" s="155"/>
      <c r="W4" s="113"/>
    </row>
    <row r="5" spans="1:23" ht="21.75" customHeight="1">
      <c r="A5" s="171"/>
      <c r="B5" s="171"/>
      <c r="C5" s="171"/>
      <c r="D5" s="171"/>
      <c r="E5" s="173"/>
      <c r="F5" s="173"/>
      <c r="G5" s="173"/>
      <c r="H5" s="173"/>
      <c r="I5" s="141"/>
      <c r="J5" s="166" t="s">
        <v>33</v>
      </c>
      <c r="K5" s="166"/>
      <c r="L5" s="166" t="s">
        <v>34</v>
      </c>
      <c r="M5" s="166" t="s">
        <v>35</v>
      </c>
      <c r="N5" s="176" t="s">
        <v>33</v>
      </c>
      <c r="O5" s="176" t="s">
        <v>34</v>
      </c>
      <c r="P5" s="176" t="s">
        <v>35</v>
      </c>
      <c r="Q5" s="173"/>
      <c r="R5" s="146" t="s">
        <v>32</v>
      </c>
      <c r="S5" s="146" t="s">
        <v>43</v>
      </c>
      <c r="T5" s="146" t="s">
        <v>145</v>
      </c>
      <c r="U5" s="146" t="s">
        <v>39</v>
      </c>
      <c r="V5" s="146" t="s">
        <v>40</v>
      </c>
      <c r="W5" s="146" t="s">
        <v>41</v>
      </c>
    </row>
    <row r="6" spans="1:23" ht="40.5" customHeight="1">
      <c r="A6" s="172"/>
      <c r="B6" s="172"/>
      <c r="C6" s="172"/>
      <c r="D6" s="172"/>
      <c r="E6" s="151"/>
      <c r="F6" s="151"/>
      <c r="G6" s="151"/>
      <c r="H6" s="151"/>
      <c r="I6" s="141"/>
      <c r="J6" s="66" t="s">
        <v>32</v>
      </c>
      <c r="K6" s="66" t="s">
        <v>196</v>
      </c>
      <c r="L6" s="166"/>
      <c r="M6" s="166"/>
      <c r="N6" s="151"/>
      <c r="O6" s="151"/>
      <c r="P6" s="151"/>
      <c r="Q6" s="151"/>
      <c r="R6" s="151"/>
      <c r="S6" s="151"/>
      <c r="T6" s="151"/>
      <c r="U6" s="115"/>
      <c r="V6" s="151"/>
      <c r="W6" s="151"/>
    </row>
    <row r="7" spans="1:23" ht="15" customHeight="1">
      <c r="A7" s="30">
        <v>1</v>
      </c>
      <c r="B7" s="30">
        <v>2</v>
      </c>
      <c r="C7" s="30">
        <v>3</v>
      </c>
      <c r="D7" s="30">
        <v>4</v>
      </c>
      <c r="E7" s="30">
        <v>5</v>
      </c>
      <c r="F7" s="30">
        <v>6</v>
      </c>
      <c r="G7" s="30">
        <v>7</v>
      </c>
      <c r="H7" s="30">
        <v>8</v>
      </c>
      <c r="I7" s="30">
        <v>9</v>
      </c>
      <c r="J7" s="30">
        <v>10</v>
      </c>
      <c r="K7" s="30">
        <v>11</v>
      </c>
      <c r="L7" s="30">
        <v>12</v>
      </c>
      <c r="M7" s="30">
        <v>13</v>
      </c>
      <c r="N7" s="30">
        <v>14</v>
      </c>
      <c r="O7" s="30">
        <v>15</v>
      </c>
      <c r="P7" s="30">
        <v>16</v>
      </c>
      <c r="Q7" s="30">
        <v>17</v>
      </c>
      <c r="R7" s="30">
        <v>18</v>
      </c>
      <c r="S7" s="30">
        <v>19</v>
      </c>
      <c r="T7" s="30">
        <v>20</v>
      </c>
      <c r="U7" s="30">
        <v>21</v>
      </c>
      <c r="V7" s="30">
        <v>22</v>
      </c>
      <c r="W7" s="30">
        <v>23</v>
      </c>
    </row>
    <row r="8" spans="1:23" ht="33" customHeight="1">
      <c r="A8" s="9"/>
      <c r="B8" s="68"/>
      <c r="C8" s="9" t="s">
        <v>197</v>
      </c>
      <c r="D8" s="9"/>
      <c r="E8" s="9"/>
      <c r="F8" s="9"/>
      <c r="G8" s="9"/>
      <c r="H8" s="9"/>
      <c r="I8" s="70">
        <v>2555804.9</v>
      </c>
      <c r="J8" s="70">
        <v>2500000</v>
      </c>
      <c r="K8" s="70">
        <v>2500000</v>
      </c>
      <c r="L8" s="70"/>
      <c r="M8" s="70"/>
      <c r="N8" s="70">
        <v>55804.9</v>
      </c>
      <c r="O8" s="70"/>
      <c r="P8" s="70"/>
      <c r="Q8" s="70"/>
      <c r="R8" s="70"/>
      <c r="S8" s="70"/>
      <c r="T8" s="70"/>
      <c r="U8" s="10"/>
      <c r="V8" s="70"/>
      <c r="W8" s="70"/>
    </row>
    <row r="9" spans="1:23" ht="33" customHeight="1">
      <c r="A9" s="9" t="s">
        <v>198</v>
      </c>
      <c r="B9" s="68" t="s">
        <v>199</v>
      </c>
      <c r="C9" s="9" t="s">
        <v>197</v>
      </c>
      <c r="D9" s="9" t="s">
        <v>45</v>
      </c>
      <c r="E9" s="9" t="s">
        <v>63</v>
      </c>
      <c r="F9" s="9" t="s">
        <v>64</v>
      </c>
      <c r="G9" s="9" t="s">
        <v>185</v>
      </c>
      <c r="H9" s="9" t="s">
        <v>186</v>
      </c>
      <c r="I9" s="70">
        <v>36000</v>
      </c>
      <c r="J9" s="70">
        <v>36000</v>
      </c>
      <c r="K9" s="70">
        <v>36000</v>
      </c>
      <c r="L9" s="70"/>
      <c r="M9" s="70"/>
      <c r="N9" s="70"/>
      <c r="O9" s="70"/>
      <c r="P9" s="70"/>
      <c r="Q9" s="70"/>
      <c r="R9" s="70"/>
      <c r="S9" s="70"/>
      <c r="T9" s="70"/>
      <c r="U9" s="10"/>
      <c r="V9" s="70"/>
      <c r="W9" s="70"/>
    </row>
    <row r="10" spans="1:23" ht="33" customHeight="1">
      <c r="A10" s="9" t="s">
        <v>198</v>
      </c>
      <c r="B10" s="68" t="s">
        <v>199</v>
      </c>
      <c r="C10" s="9" t="s">
        <v>197</v>
      </c>
      <c r="D10" s="9" t="s">
        <v>45</v>
      </c>
      <c r="E10" s="9" t="s">
        <v>63</v>
      </c>
      <c r="F10" s="9" t="s">
        <v>64</v>
      </c>
      <c r="G10" s="9" t="s">
        <v>200</v>
      </c>
      <c r="H10" s="9" t="s">
        <v>201</v>
      </c>
      <c r="I10" s="70">
        <v>431300</v>
      </c>
      <c r="J10" s="70">
        <v>431300</v>
      </c>
      <c r="K10" s="70">
        <v>431300</v>
      </c>
      <c r="L10" s="70"/>
      <c r="M10" s="70"/>
      <c r="N10" s="70"/>
      <c r="O10" s="70"/>
      <c r="P10" s="70"/>
      <c r="Q10" s="70"/>
      <c r="R10" s="70"/>
      <c r="S10" s="70"/>
      <c r="T10" s="70"/>
      <c r="U10" s="10"/>
      <c r="V10" s="70"/>
      <c r="W10" s="70"/>
    </row>
    <row r="11" spans="1:23" ht="33" customHeight="1">
      <c r="A11" s="9" t="s">
        <v>198</v>
      </c>
      <c r="B11" s="68" t="s">
        <v>199</v>
      </c>
      <c r="C11" s="9" t="s">
        <v>197</v>
      </c>
      <c r="D11" s="9" t="s">
        <v>45</v>
      </c>
      <c r="E11" s="9" t="s">
        <v>63</v>
      </c>
      <c r="F11" s="9" t="s">
        <v>64</v>
      </c>
      <c r="G11" s="9" t="s">
        <v>202</v>
      </c>
      <c r="H11" s="9" t="s">
        <v>203</v>
      </c>
      <c r="I11" s="70">
        <v>18000</v>
      </c>
      <c r="J11" s="70">
        <v>18000</v>
      </c>
      <c r="K11" s="70">
        <v>18000</v>
      </c>
      <c r="L11" s="70"/>
      <c r="M11" s="70"/>
      <c r="N11" s="70"/>
      <c r="O11" s="70"/>
      <c r="P11" s="70"/>
      <c r="Q11" s="70"/>
      <c r="R11" s="70"/>
      <c r="S11" s="70"/>
      <c r="T11" s="70"/>
      <c r="U11" s="10"/>
      <c r="V11" s="70"/>
      <c r="W11" s="70"/>
    </row>
    <row r="12" spans="1:23" ht="33" customHeight="1">
      <c r="A12" s="9" t="s">
        <v>198</v>
      </c>
      <c r="B12" s="68" t="s">
        <v>199</v>
      </c>
      <c r="C12" s="9" t="s">
        <v>197</v>
      </c>
      <c r="D12" s="9" t="s">
        <v>45</v>
      </c>
      <c r="E12" s="9" t="s">
        <v>67</v>
      </c>
      <c r="F12" s="9" t="s">
        <v>68</v>
      </c>
      <c r="G12" s="9" t="s">
        <v>183</v>
      </c>
      <c r="H12" s="9" t="s">
        <v>184</v>
      </c>
      <c r="I12" s="70">
        <v>81304.899999999994</v>
      </c>
      <c r="J12" s="70">
        <v>25500</v>
      </c>
      <c r="K12" s="70">
        <v>25500</v>
      </c>
      <c r="L12" s="70"/>
      <c r="M12" s="70"/>
      <c r="N12" s="70">
        <v>55804.9</v>
      </c>
      <c r="O12" s="70"/>
      <c r="P12" s="70"/>
      <c r="Q12" s="70"/>
      <c r="R12" s="70"/>
      <c r="S12" s="70"/>
      <c r="T12" s="70"/>
      <c r="U12" s="10"/>
      <c r="V12" s="70"/>
      <c r="W12" s="70"/>
    </row>
    <row r="13" spans="1:23" ht="33" customHeight="1">
      <c r="A13" s="9" t="s">
        <v>198</v>
      </c>
      <c r="B13" s="68" t="s">
        <v>199</v>
      </c>
      <c r="C13" s="9" t="s">
        <v>197</v>
      </c>
      <c r="D13" s="9" t="s">
        <v>45</v>
      </c>
      <c r="E13" s="9" t="s">
        <v>67</v>
      </c>
      <c r="F13" s="9" t="s">
        <v>68</v>
      </c>
      <c r="G13" s="9" t="s">
        <v>185</v>
      </c>
      <c r="H13" s="9" t="s">
        <v>186</v>
      </c>
      <c r="I13" s="70">
        <v>10200</v>
      </c>
      <c r="J13" s="70">
        <v>10200</v>
      </c>
      <c r="K13" s="70">
        <v>10200</v>
      </c>
      <c r="L13" s="70"/>
      <c r="M13" s="70"/>
      <c r="N13" s="70"/>
      <c r="O13" s="70"/>
      <c r="P13" s="70"/>
      <c r="Q13" s="70"/>
      <c r="R13" s="70"/>
      <c r="S13" s="70"/>
      <c r="T13" s="70"/>
      <c r="U13" s="10"/>
      <c r="V13" s="70"/>
      <c r="W13" s="70"/>
    </row>
    <row r="14" spans="1:23" ht="33" customHeight="1">
      <c r="A14" s="9" t="s">
        <v>198</v>
      </c>
      <c r="B14" s="68" t="s">
        <v>199</v>
      </c>
      <c r="C14" s="9" t="s">
        <v>197</v>
      </c>
      <c r="D14" s="9" t="s">
        <v>45</v>
      </c>
      <c r="E14" s="9" t="s">
        <v>67</v>
      </c>
      <c r="F14" s="9" t="s">
        <v>68</v>
      </c>
      <c r="G14" s="9" t="s">
        <v>204</v>
      </c>
      <c r="H14" s="9" t="s">
        <v>205</v>
      </c>
      <c r="I14" s="70">
        <v>150000</v>
      </c>
      <c r="J14" s="70">
        <v>150000</v>
      </c>
      <c r="K14" s="70">
        <v>150000</v>
      </c>
      <c r="L14" s="70"/>
      <c r="M14" s="70"/>
      <c r="N14" s="70"/>
      <c r="O14" s="70"/>
      <c r="P14" s="70"/>
      <c r="Q14" s="70"/>
      <c r="R14" s="70"/>
      <c r="S14" s="70"/>
      <c r="T14" s="70"/>
      <c r="U14" s="10"/>
      <c r="V14" s="70"/>
      <c r="W14" s="70"/>
    </row>
    <row r="15" spans="1:23" ht="33" customHeight="1">
      <c r="A15" s="9" t="s">
        <v>198</v>
      </c>
      <c r="B15" s="68" t="s">
        <v>199</v>
      </c>
      <c r="C15" s="9" t="s">
        <v>197</v>
      </c>
      <c r="D15" s="9" t="s">
        <v>45</v>
      </c>
      <c r="E15" s="9" t="s">
        <v>67</v>
      </c>
      <c r="F15" s="9" t="s">
        <v>68</v>
      </c>
      <c r="G15" s="9" t="s">
        <v>206</v>
      </c>
      <c r="H15" s="9" t="s">
        <v>207</v>
      </c>
      <c r="I15" s="70">
        <v>1192000</v>
      </c>
      <c r="J15" s="70">
        <v>1192000</v>
      </c>
      <c r="K15" s="70">
        <v>1192000</v>
      </c>
      <c r="L15" s="70"/>
      <c r="M15" s="70"/>
      <c r="N15" s="70"/>
      <c r="O15" s="70"/>
      <c r="P15" s="70"/>
      <c r="Q15" s="70"/>
      <c r="R15" s="70"/>
      <c r="S15" s="70"/>
      <c r="T15" s="70"/>
      <c r="U15" s="10"/>
      <c r="V15" s="70"/>
      <c r="W15" s="70"/>
    </row>
    <row r="16" spans="1:23" ht="33" customHeight="1">
      <c r="A16" s="9" t="s">
        <v>198</v>
      </c>
      <c r="B16" s="68" t="s">
        <v>199</v>
      </c>
      <c r="C16" s="9" t="s">
        <v>197</v>
      </c>
      <c r="D16" s="9" t="s">
        <v>45</v>
      </c>
      <c r="E16" s="9" t="s">
        <v>67</v>
      </c>
      <c r="F16" s="9" t="s">
        <v>68</v>
      </c>
      <c r="G16" s="9" t="s">
        <v>200</v>
      </c>
      <c r="H16" s="9" t="s">
        <v>201</v>
      </c>
      <c r="I16" s="70">
        <v>593000</v>
      </c>
      <c r="J16" s="70">
        <v>593000</v>
      </c>
      <c r="K16" s="70">
        <v>593000</v>
      </c>
      <c r="L16" s="70"/>
      <c r="M16" s="70"/>
      <c r="N16" s="70"/>
      <c r="O16" s="70"/>
      <c r="P16" s="70"/>
      <c r="Q16" s="70"/>
      <c r="R16" s="70"/>
      <c r="S16" s="70"/>
      <c r="T16" s="70"/>
      <c r="U16" s="10"/>
      <c r="V16" s="70"/>
      <c r="W16" s="70"/>
    </row>
    <row r="17" spans="1:23" ht="33" customHeight="1">
      <c r="A17" s="9" t="s">
        <v>198</v>
      </c>
      <c r="B17" s="68" t="s">
        <v>199</v>
      </c>
      <c r="C17" s="9" t="s">
        <v>197</v>
      </c>
      <c r="D17" s="9" t="s">
        <v>45</v>
      </c>
      <c r="E17" s="9" t="s">
        <v>67</v>
      </c>
      <c r="F17" s="9" t="s">
        <v>68</v>
      </c>
      <c r="G17" s="9" t="s">
        <v>189</v>
      </c>
      <c r="H17" s="9" t="s">
        <v>190</v>
      </c>
      <c r="I17" s="70">
        <v>8000</v>
      </c>
      <c r="J17" s="70">
        <v>8000</v>
      </c>
      <c r="K17" s="70">
        <v>8000</v>
      </c>
      <c r="L17" s="70"/>
      <c r="M17" s="70"/>
      <c r="N17" s="70"/>
      <c r="O17" s="70"/>
      <c r="P17" s="70"/>
      <c r="Q17" s="70"/>
      <c r="R17" s="70"/>
      <c r="S17" s="70"/>
      <c r="T17" s="70"/>
      <c r="U17" s="10"/>
      <c r="V17" s="70"/>
      <c r="W17" s="70"/>
    </row>
    <row r="18" spans="1:23" ht="33" customHeight="1">
      <c r="A18" s="9" t="s">
        <v>198</v>
      </c>
      <c r="B18" s="68" t="s">
        <v>199</v>
      </c>
      <c r="C18" s="9" t="s">
        <v>197</v>
      </c>
      <c r="D18" s="9" t="s">
        <v>45</v>
      </c>
      <c r="E18" s="9" t="s">
        <v>67</v>
      </c>
      <c r="F18" s="9" t="s">
        <v>68</v>
      </c>
      <c r="G18" s="9" t="s">
        <v>202</v>
      </c>
      <c r="H18" s="9" t="s">
        <v>203</v>
      </c>
      <c r="I18" s="70">
        <v>36000</v>
      </c>
      <c r="J18" s="70">
        <v>36000</v>
      </c>
      <c r="K18" s="70">
        <v>36000</v>
      </c>
      <c r="L18" s="70"/>
      <c r="M18" s="70"/>
      <c r="N18" s="70"/>
      <c r="O18" s="70"/>
      <c r="P18" s="70"/>
      <c r="Q18" s="70"/>
      <c r="R18" s="70"/>
      <c r="S18" s="70"/>
      <c r="T18" s="70"/>
      <c r="U18" s="10"/>
      <c r="V18" s="70"/>
      <c r="W18" s="70"/>
    </row>
    <row r="19" spans="1:23" ht="33" customHeight="1">
      <c r="A19" s="9"/>
      <c r="B19" s="9"/>
      <c r="C19" s="9" t="s">
        <v>208</v>
      </c>
      <c r="D19" s="9"/>
      <c r="E19" s="9"/>
      <c r="F19" s="9"/>
      <c r="G19" s="9"/>
      <c r="H19" s="9"/>
      <c r="I19" s="70">
        <v>900000</v>
      </c>
      <c r="J19" s="70">
        <v>900000</v>
      </c>
      <c r="K19" s="70">
        <v>900000</v>
      </c>
      <c r="L19" s="70"/>
      <c r="M19" s="70"/>
      <c r="N19" s="70"/>
      <c r="O19" s="70"/>
      <c r="P19" s="70"/>
      <c r="Q19" s="70"/>
      <c r="R19" s="70"/>
      <c r="S19" s="70"/>
      <c r="T19" s="70"/>
      <c r="U19" s="10"/>
      <c r="V19" s="70"/>
      <c r="W19" s="70"/>
    </row>
    <row r="20" spans="1:23" ht="33" customHeight="1">
      <c r="A20" s="9" t="s">
        <v>209</v>
      </c>
      <c r="B20" s="68" t="s">
        <v>210</v>
      </c>
      <c r="C20" s="9" t="s">
        <v>208</v>
      </c>
      <c r="D20" s="9" t="s">
        <v>45</v>
      </c>
      <c r="E20" s="9" t="s">
        <v>67</v>
      </c>
      <c r="F20" s="9" t="s">
        <v>68</v>
      </c>
      <c r="G20" s="9" t="s">
        <v>211</v>
      </c>
      <c r="H20" s="9" t="s">
        <v>212</v>
      </c>
      <c r="I20" s="70">
        <v>900000</v>
      </c>
      <c r="J20" s="70">
        <v>900000</v>
      </c>
      <c r="K20" s="70">
        <v>900000</v>
      </c>
      <c r="L20" s="70"/>
      <c r="M20" s="70"/>
      <c r="N20" s="70"/>
      <c r="O20" s="70"/>
      <c r="P20" s="70"/>
      <c r="Q20" s="70"/>
      <c r="R20" s="70"/>
      <c r="S20" s="70"/>
      <c r="T20" s="70"/>
      <c r="U20" s="10"/>
      <c r="V20" s="70"/>
      <c r="W20" s="70"/>
    </row>
    <row r="21" spans="1:23" ht="33" customHeight="1">
      <c r="A21" s="9"/>
      <c r="B21" s="9"/>
      <c r="C21" s="9" t="s">
        <v>213</v>
      </c>
      <c r="D21" s="9"/>
      <c r="E21" s="9"/>
      <c r="F21" s="9"/>
      <c r="G21" s="9"/>
      <c r="H21" s="9"/>
      <c r="I21" s="70">
        <v>28500</v>
      </c>
      <c r="J21" s="70"/>
      <c r="K21" s="70"/>
      <c r="L21" s="70"/>
      <c r="M21" s="70"/>
      <c r="N21" s="70">
        <v>28500</v>
      </c>
      <c r="O21" s="70"/>
      <c r="P21" s="70"/>
      <c r="Q21" s="70"/>
      <c r="R21" s="70"/>
      <c r="S21" s="70"/>
      <c r="T21" s="70"/>
      <c r="U21" s="10"/>
      <c r="V21" s="70"/>
      <c r="W21" s="70"/>
    </row>
    <row r="22" spans="1:23" ht="33" customHeight="1">
      <c r="A22" s="9" t="s">
        <v>214</v>
      </c>
      <c r="B22" s="68" t="s">
        <v>215</v>
      </c>
      <c r="C22" s="9" t="s">
        <v>216</v>
      </c>
      <c r="D22" s="9" t="s">
        <v>45</v>
      </c>
      <c r="E22" s="9" t="s">
        <v>67</v>
      </c>
      <c r="F22" s="9" t="s">
        <v>68</v>
      </c>
      <c r="G22" s="9" t="s">
        <v>185</v>
      </c>
      <c r="H22" s="9" t="s">
        <v>186</v>
      </c>
      <c r="I22" s="70">
        <v>28500</v>
      </c>
      <c r="J22" s="70"/>
      <c r="K22" s="70"/>
      <c r="L22" s="70"/>
      <c r="M22" s="70"/>
      <c r="N22" s="70">
        <v>28500</v>
      </c>
      <c r="O22" s="70"/>
      <c r="P22" s="70"/>
      <c r="Q22" s="70"/>
      <c r="R22" s="70"/>
      <c r="S22" s="70"/>
      <c r="T22" s="70"/>
      <c r="U22" s="10"/>
      <c r="V22" s="70"/>
      <c r="W22" s="70"/>
    </row>
    <row r="23" spans="1:23" ht="33" customHeight="1">
      <c r="A23" s="9"/>
      <c r="B23" s="9"/>
      <c r="C23" s="9" t="s">
        <v>216</v>
      </c>
      <c r="D23" s="9"/>
      <c r="E23" s="9"/>
      <c r="F23" s="9"/>
      <c r="G23" s="9"/>
      <c r="H23" s="9"/>
      <c r="I23" s="70">
        <v>1776300</v>
      </c>
      <c r="J23" s="70">
        <v>1776300</v>
      </c>
      <c r="K23" s="70">
        <v>1776300</v>
      </c>
      <c r="L23" s="70"/>
      <c r="M23" s="70"/>
      <c r="N23" s="70"/>
      <c r="O23" s="70"/>
      <c r="P23" s="70"/>
      <c r="Q23" s="70"/>
      <c r="R23" s="70"/>
      <c r="S23" s="70"/>
      <c r="T23" s="70"/>
      <c r="U23" s="10"/>
      <c r="V23" s="70"/>
      <c r="W23" s="70"/>
    </row>
    <row r="24" spans="1:23" ht="33" customHeight="1">
      <c r="A24" s="9" t="s">
        <v>214</v>
      </c>
      <c r="B24" s="68" t="s">
        <v>215</v>
      </c>
      <c r="C24" s="9" t="s">
        <v>216</v>
      </c>
      <c r="D24" s="9" t="s">
        <v>45</v>
      </c>
      <c r="E24" s="9" t="s">
        <v>63</v>
      </c>
      <c r="F24" s="9" t="s">
        <v>64</v>
      </c>
      <c r="G24" s="9" t="s">
        <v>185</v>
      </c>
      <c r="H24" s="9" t="s">
        <v>186</v>
      </c>
      <c r="I24" s="70">
        <v>29000</v>
      </c>
      <c r="J24" s="70">
        <v>29000</v>
      </c>
      <c r="K24" s="70">
        <v>29000</v>
      </c>
      <c r="L24" s="70"/>
      <c r="M24" s="70"/>
      <c r="N24" s="70"/>
      <c r="O24" s="70"/>
      <c r="P24" s="70"/>
      <c r="Q24" s="70"/>
      <c r="R24" s="70"/>
      <c r="S24" s="70"/>
      <c r="T24" s="70"/>
      <c r="U24" s="10"/>
      <c r="V24" s="70"/>
      <c r="W24" s="70"/>
    </row>
    <row r="25" spans="1:23" ht="33" customHeight="1">
      <c r="A25" s="9" t="s">
        <v>214</v>
      </c>
      <c r="B25" s="68" t="s">
        <v>215</v>
      </c>
      <c r="C25" s="9" t="s">
        <v>216</v>
      </c>
      <c r="D25" s="9" t="s">
        <v>45</v>
      </c>
      <c r="E25" s="9" t="s">
        <v>63</v>
      </c>
      <c r="F25" s="9" t="s">
        <v>64</v>
      </c>
      <c r="G25" s="9" t="s">
        <v>204</v>
      </c>
      <c r="H25" s="9" t="s">
        <v>205</v>
      </c>
      <c r="I25" s="70">
        <v>189000</v>
      </c>
      <c r="J25" s="70">
        <v>189000</v>
      </c>
      <c r="K25" s="70">
        <v>189000</v>
      </c>
      <c r="L25" s="70"/>
      <c r="M25" s="70"/>
      <c r="N25" s="70"/>
      <c r="O25" s="70"/>
      <c r="P25" s="70"/>
      <c r="Q25" s="70"/>
      <c r="R25" s="70"/>
      <c r="S25" s="70"/>
      <c r="T25" s="70"/>
      <c r="U25" s="10"/>
      <c r="V25" s="70"/>
      <c r="W25" s="70"/>
    </row>
    <row r="26" spans="1:23" ht="33" customHeight="1">
      <c r="A26" s="9" t="s">
        <v>214</v>
      </c>
      <c r="B26" s="68" t="s">
        <v>215</v>
      </c>
      <c r="C26" s="9" t="s">
        <v>216</v>
      </c>
      <c r="D26" s="9" t="s">
        <v>45</v>
      </c>
      <c r="E26" s="9" t="s">
        <v>67</v>
      </c>
      <c r="F26" s="9" t="s">
        <v>68</v>
      </c>
      <c r="G26" s="9" t="s">
        <v>185</v>
      </c>
      <c r="H26" s="9" t="s">
        <v>186</v>
      </c>
      <c r="I26" s="70">
        <v>1497500</v>
      </c>
      <c r="J26" s="70">
        <v>1497500</v>
      </c>
      <c r="K26" s="70">
        <v>1497500</v>
      </c>
      <c r="L26" s="70"/>
      <c r="M26" s="70"/>
      <c r="N26" s="70"/>
      <c r="O26" s="70"/>
      <c r="P26" s="70"/>
      <c r="Q26" s="70"/>
      <c r="R26" s="70"/>
      <c r="S26" s="70"/>
      <c r="T26" s="70"/>
      <c r="U26" s="10"/>
      <c r="V26" s="70"/>
      <c r="W26" s="70"/>
    </row>
    <row r="27" spans="1:23" ht="33" customHeight="1">
      <c r="A27" s="9" t="s">
        <v>214</v>
      </c>
      <c r="B27" s="68" t="s">
        <v>215</v>
      </c>
      <c r="C27" s="9" t="s">
        <v>216</v>
      </c>
      <c r="D27" s="9" t="s">
        <v>45</v>
      </c>
      <c r="E27" s="9" t="s">
        <v>67</v>
      </c>
      <c r="F27" s="9" t="s">
        <v>68</v>
      </c>
      <c r="G27" s="9" t="s">
        <v>204</v>
      </c>
      <c r="H27" s="9" t="s">
        <v>205</v>
      </c>
      <c r="I27" s="70">
        <v>60800</v>
      </c>
      <c r="J27" s="70">
        <v>60800</v>
      </c>
      <c r="K27" s="70">
        <v>60800</v>
      </c>
      <c r="L27" s="70"/>
      <c r="M27" s="70"/>
      <c r="N27" s="70"/>
      <c r="O27" s="70"/>
      <c r="P27" s="70"/>
      <c r="Q27" s="70"/>
      <c r="R27" s="70"/>
      <c r="S27" s="70"/>
      <c r="T27" s="70"/>
      <c r="U27" s="10"/>
      <c r="V27" s="70"/>
      <c r="W27" s="70"/>
    </row>
    <row r="28" spans="1:23" ht="18.75" customHeight="1">
      <c r="A28" s="167" t="s">
        <v>96</v>
      </c>
      <c r="B28" s="168"/>
      <c r="C28" s="168"/>
      <c r="D28" s="168"/>
      <c r="E28" s="168"/>
      <c r="F28" s="168"/>
      <c r="G28" s="168"/>
      <c r="H28" s="169"/>
      <c r="I28" s="70">
        <v>5260604.9000000004</v>
      </c>
      <c r="J28" s="70">
        <v>5176300</v>
      </c>
      <c r="K28" s="70">
        <v>5176300</v>
      </c>
      <c r="L28" s="70"/>
      <c r="M28" s="70"/>
      <c r="N28" s="70">
        <v>84304.9</v>
      </c>
      <c r="O28" s="70"/>
      <c r="P28" s="70"/>
      <c r="Q28" s="70"/>
      <c r="R28" s="70"/>
      <c r="S28" s="70"/>
      <c r="T28" s="70"/>
      <c r="U28" s="10"/>
      <c r="V28" s="70"/>
      <c r="W28" s="70"/>
    </row>
  </sheetData>
  <mergeCells count="28">
    <mergeCell ref="L5:L6"/>
    <mergeCell ref="M5:M6"/>
    <mergeCell ref="N5:N6"/>
    <mergeCell ref="O5:O6"/>
    <mergeCell ref="P5:P6"/>
    <mergeCell ref="J5:K5"/>
    <mergeCell ref="A28:H28"/>
    <mergeCell ref="A4:A6"/>
    <mergeCell ref="B4:B6"/>
    <mergeCell ref="C4:C6"/>
    <mergeCell ref="D4:D6"/>
    <mergeCell ref="E4:E6"/>
    <mergeCell ref="F4:F6"/>
    <mergeCell ref="G4:G6"/>
    <mergeCell ref="H4:H6"/>
    <mergeCell ref="I4:I6"/>
    <mergeCell ref="A2:W2"/>
    <mergeCell ref="A3:I3"/>
    <mergeCell ref="J4:M4"/>
    <mergeCell ref="N4:P4"/>
    <mergeCell ref="R4:W4"/>
    <mergeCell ref="Q4:Q6"/>
    <mergeCell ref="R5:R6"/>
    <mergeCell ref="S5:S6"/>
    <mergeCell ref="T5:T6"/>
    <mergeCell ref="U5:U6"/>
    <mergeCell ref="V5:V6"/>
    <mergeCell ref="W5:W6"/>
  </mergeCells>
  <phoneticPr fontId="4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459D1-EF61-ECBD-5B6C-AA0D66B85E8B}">
  <sheetPr>
    <outlinePr summaryRight="0"/>
  </sheetPr>
  <dimension ref="A1:J19"/>
  <sheetViews>
    <sheetView showZeros="0" tabSelected="1" zoomScale="70" workbookViewId="0">
      <selection activeCell="B7" sqref="B7:B12"/>
    </sheetView>
  </sheetViews>
  <sheetFormatPr defaultColWidth="9.1328125" defaultRowHeight="12" customHeight="1"/>
  <cols>
    <col min="1" max="1" width="31.3984375" customWidth="1"/>
    <col min="2" max="2" width="29" customWidth="1"/>
    <col min="3" max="3" width="17.1328125" customWidth="1"/>
    <col min="4" max="4" width="21" customWidth="1"/>
    <col min="5" max="5" width="23.59765625" customWidth="1"/>
    <col min="6" max="6" width="11.265625" customWidth="1"/>
    <col min="7" max="7" width="10.265625" customWidth="1"/>
    <col min="8" max="8" width="9.265625" customWidth="1"/>
    <col min="9" max="9" width="13.3984375" customWidth="1"/>
    <col min="10" max="10" width="40.59765625" customWidth="1"/>
  </cols>
  <sheetData>
    <row r="1" spans="1:10" ht="12" customHeight="1">
      <c r="J1" s="71" t="s">
        <v>217</v>
      </c>
    </row>
    <row r="2" spans="1:10" ht="28.5" customHeight="1">
      <c r="A2" s="108" t="s">
        <v>218</v>
      </c>
      <c r="B2" s="119"/>
      <c r="C2" s="119"/>
      <c r="D2" s="119"/>
      <c r="E2" s="119"/>
      <c r="F2" s="120"/>
      <c r="G2" s="119"/>
      <c r="H2" s="120"/>
      <c r="I2" s="120"/>
      <c r="J2" s="119"/>
    </row>
    <row r="3" spans="1:10" ht="15" customHeight="1">
      <c r="A3" s="149" t="str">
        <f>"单位名称："&amp;"云南省政府采购和出让中心"</f>
        <v>单位名称：云南省政府采购和出让中心</v>
      </c>
      <c r="B3" s="117"/>
      <c r="C3" s="117"/>
      <c r="D3" s="117"/>
      <c r="E3" s="117"/>
      <c r="F3" s="117"/>
      <c r="G3" s="117"/>
      <c r="H3" s="117"/>
    </row>
    <row r="4" spans="1:10" ht="14.25" customHeight="1">
      <c r="A4" s="66" t="s">
        <v>219</v>
      </c>
      <c r="B4" s="66" t="s">
        <v>220</v>
      </c>
      <c r="C4" s="66" t="s">
        <v>221</v>
      </c>
      <c r="D4" s="66" t="s">
        <v>222</v>
      </c>
      <c r="E4" s="66" t="s">
        <v>223</v>
      </c>
      <c r="F4" s="45" t="s">
        <v>224</v>
      </c>
      <c r="G4" s="66" t="s">
        <v>225</v>
      </c>
      <c r="H4" s="45" t="s">
        <v>226</v>
      </c>
      <c r="I4" s="45" t="s">
        <v>227</v>
      </c>
      <c r="J4" s="66" t="s">
        <v>228</v>
      </c>
    </row>
    <row r="5" spans="1:10" ht="14.25" customHeight="1">
      <c r="A5" s="66">
        <v>1</v>
      </c>
      <c r="B5" s="66">
        <v>2</v>
      </c>
      <c r="C5" s="66">
        <v>3</v>
      </c>
      <c r="D5" s="66">
        <v>4</v>
      </c>
      <c r="E5" s="66">
        <v>5</v>
      </c>
      <c r="F5" s="45">
        <v>6</v>
      </c>
      <c r="G5" s="66">
        <v>7</v>
      </c>
      <c r="H5" s="45">
        <v>8</v>
      </c>
      <c r="I5" s="45">
        <v>9</v>
      </c>
      <c r="J5" s="66">
        <v>10</v>
      </c>
    </row>
    <row r="6" spans="1:10" ht="17.25" customHeight="1">
      <c r="A6" s="72" t="s">
        <v>45</v>
      </c>
      <c r="B6" s="73"/>
      <c r="C6" s="73"/>
      <c r="D6" s="73"/>
      <c r="E6" s="74"/>
      <c r="F6" s="75"/>
      <c r="G6" s="74"/>
      <c r="H6" s="75"/>
      <c r="I6" s="75"/>
      <c r="J6" s="74"/>
    </row>
    <row r="7" spans="1:10" ht="105" customHeight="1">
      <c r="A7" s="177" t="s">
        <v>197</v>
      </c>
      <c r="B7" s="207" t="s">
        <v>377</v>
      </c>
      <c r="C7" s="76" t="s">
        <v>230</v>
      </c>
      <c r="D7" s="76" t="s">
        <v>231</v>
      </c>
      <c r="E7" s="72" t="s">
        <v>232</v>
      </c>
      <c r="F7" s="76" t="s">
        <v>233</v>
      </c>
      <c r="G7" s="72" t="s">
        <v>234</v>
      </c>
      <c r="H7" s="76" t="s">
        <v>235</v>
      </c>
      <c r="I7" s="76" t="s">
        <v>236</v>
      </c>
      <c r="J7" s="208" t="s">
        <v>378</v>
      </c>
    </row>
    <row r="8" spans="1:10" ht="165.75" customHeight="1">
      <c r="A8" s="177" t="s">
        <v>197</v>
      </c>
      <c r="B8" s="178" t="s">
        <v>229</v>
      </c>
      <c r="C8" s="76" t="s">
        <v>230</v>
      </c>
      <c r="D8" s="76" t="s">
        <v>231</v>
      </c>
      <c r="E8" s="72" t="s">
        <v>237</v>
      </c>
      <c r="F8" s="76" t="s">
        <v>233</v>
      </c>
      <c r="G8" s="72" t="s">
        <v>238</v>
      </c>
      <c r="H8" s="76" t="s">
        <v>235</v>
      </c>
      <c r="I8" s="76" t="s">
        <v>236</v>
      </c>
      <c r="J8" s="77" t="s">
        <v>239</v>
      </c>
    </row>
    <row r="9" spans="1:10" ht="168" customHeight="1">
      <c r="A9" s="177" t="s">
        <v>197</v>
      </c>
      <c r="B9" s="178" t="s">
        <v>229</v>
      </c>
      <c r="C9" s="76" t="s">
        <v>240</v>
      </c>
      <c r="D9" s="76" t="s">
        <v>241</v>
      </c>
      <c r="E9" s="72" t="s">
        <v>242</v>
      </c>
      <c r="F9" s="76" t="s">
        <v>233</v>
      </c>
      <c r="G9" s="72" t="s">
        <v>243</v>
      </c>
      <c r="H9" s="76" t="s">
        <v>244</v>
      </c>
      <c r="I9" s="76" t="s">
        <v>236</v>
      </c>
      <c r="J9" s="77" t="s">
        <v>245</v>
      </c>
    </row>
    <row r="10" spans="1:10" ht="125.25" customHeight="1">
      <c r="A10" s="177" t="s">
        <v>197</v>
      </c>
      <c r="B10" s="178" t="s">
        <v>229</v>
      </c>
      <c r="C10" s="76" t="s">
        <v>240</v>
      </c>
      <c r="D10" s="76" t="s">
        <v>241</v>
      </c>
      <c r="E10" s="72" t="s">
        <v>246</v>
      </c>
      <c r="F10" s="76" t="s">
        <v>233</v>
      </c>
      <c r="G10" s="72" t="s">
        <v>247</v>
      </c>
      <c r="H10" s="76" t="s">
        <v>248</v>
      </c>
      <c r="I10" s="76" t="s">
        <v>236</v>
      </c>
      <c r="J10" s="77" t="s">
        <v>249</v>
      </c>
    </row>
    <row r="11" spans="1:10" ht="180" customHeight="1">
      <c r="A11" s="177" t="s">
        <v>197</v>
      </c>
      <c r="B11" s="178" t="s">
        <v>229</v>
      </c>
      <c r="C11" s="76" t="s">
        <v>250</v>
      </c>
      <c r="D11" s="76" t="s">
        <v>251</v>
      </c>
      <c r="E11" s="72" t="s">
        <v>252</v>
      </c>
      <c r="F11" s="76" t="s">
        <v>233</v>
      </c>
      <c r="G11" s="72" t="s">
        <v>253</v>
      </c>
      <c r="H11" s="76" t="s">
        <v>244</v>
      </c>
      <c r="I11" s="76" t="s">
        <v>236</v>
      </c>
      <c r="J11" s="77" t="s">
        <v>254</v>
      </c>
    </row>
    <row r="12" spans="1:10" ht="347.25" customHeight="1">
      <c r="A12" s="177" t="s">
        <v>197</v>
      </c>
      <c r="B12" s="178" t="s">
        <v>229</v>
      </c>
      <c r="C12" s="76" t="s">
        <v>250</v>
      </c>
      <c r="D12" s="76" t="s">
        <v>251</v>
      </c>
      <c r="E12" s="72" t="s">
        <v>255</v>
      </c>
      <c r="F12" s="76" t="s">
        <v>233</v>
      </c>
      <c r="G12" s="72" t="s">
        <v>256</v>
      </c>
      <c r="H12" s="76" t="s">
        <v>244</v>
      </c>
      <c r="I12" s="76" t="s">
        <v>236</v>
      </c>
      <c r="J12" s="77" t="s">
        <v>257</v>
      </c>
    </row>
    <row r="13" spans="1:10" ht="68.25" customHeight="1">
      <c r="A13" s="177" t="s">
        <v>216</v>
      </c>
      <c r="B13" s="178" t="s">
        <v>258</v>
      </c>
      <c r="C13" s="76" t="s">
        <v>230</v>
      </c>
      <c r="D13" s="76" t="s">
        <v>231</v>
      </c>
      <c r="E13" s="72" t="s">
        <v>259</v>
      </c>
      <c r="F13" s="76" t="s">
        <v>233</v>
      </c>
      <c r="G13" s="72" t="s">
        <v>260</v>
      </c>
      <c r="H13" s="76" t="s">
        <v>261</v>
      </c>
      <c r="I13" s="76" t="s">
        <v>236</v>
      </c>
      <c r="J13" s="77" t="s">
        <v>262</v>
      </c>
    </row>
    <row r="14" spans="1:10" ht="78" customHeight="1">
      <c r="A14" s="177" t="s">
        <v>216</v>
      </c>
      <c r="B14" s="178" t="s">
        <v>258</v>
      </c>
      <c r="C14" s="76" t="s">
        <v>240</v>
      </c>
      <c r="D14" s="76" t="s">
        <v>263</v>
      </c>
      <c r="E14" s="72" t="s">
        <v>264</v>
      </c>
      <c r="F14" s="76" t="s">
        <v>233</v>
      </c>
      <c r="G14" s="72" t="s">
        <v>265</v>
      </c>
      <c r="H14" s="76" t="s">
        <v>266</v>
      </c>
      <c r="I14" s="76" t="s">
        <v>236</v>
      </c>
      <c r="J14" s="77" t="s">
        <v>267</v>
      </c>
    </row>
    <row r="15" spans="1:10" ht="87" customHeight="1">
      <c r="A15" s="177" t="s">
        <v>216</v>
      </c>
      <c r="B15" s="178" t="s">
        <v>258</v>
      </c>
      <c r="C15" s="76" t="s">
        <v>250</v>
      </c>
      <c r="D15" s="76" t="s">
        <v>251</v>
      </c>
      <c r="E15" s="72" t="s">
        <v>268</v>
      </c>
      <c r="F15" s="76" t="s">
        <v>233</v>
      </c>
      <c r="G15" s="72" t="s">
        <v>256</v>
      </c>
      <c r="H15" s="76" t="s">
        <v>244</v>
      </c>
      <c r="I15" s="76" t="s">
        <v>236</v>
      </c>
      <c r="J15" s="77" t="s">
        <v>269</v>
      </c>
    </row>
    <row r="16" spans="1:10" ht="47.25" customHeight="1">
      <c r="A16" s="177" t="s">
        <v>208</v>
      </c>
      <c r="B16" s="178" t="s">
        <v>270</v>
      </c>
      <c r="C16" s="76" t="s">
        <v>230</v>
      </c>
      <c r="D16" s="76" t="s">
        <v>231</v>
      </c>
      <c r="E16" s="72" t="s">
        <v>271</v>
      </c>
      <c r="F16" s="76" t="s">
        <v>272</v>
      </c>
      <c r="G16" s="72" t="s">
        <v>273</v>
      </c>
      <c r="H16" s="76" t="s">
        <v>274</v>
      </c>
      <c r="I16" s="76" t="s">
        <v>236</v>
      </c>
      <c r="J16" s="77" t="s">
        <v>271</v>
      </c>
    </row>
    <row r="17" spans="1:10" ht="47.25" customHeight="1">
      <c r="A17" s="177" t="s">
        <v>208</v>
      </c>
      <c r="B17" s="178" t="s">
        <v>270</v>
      </c>
      <c r="C17" s="76" t="s">
        <v>230</v>
      </c>
      <c r="D17" s="76" t="s">
        <v>275</v>
      </c>
      <c r="E17" s="72" t="s">
        <v>276</v>
      </c>
      <c r="F17" s="76" t="s">
        <v>233</v>
      </c>
      <c r="G17" s="72" t="s">
        <v>253</v>
      </c>
      <c r="H17" s="76" t="s">
        <v>244</v>
      </c>
      <c r="I17" s="76" t="s">
        <v>236</v>
      </c>
      <c r="J17" s="77" t="s">
        <v>277</v>
      </c>
    </row>
    <row r="18" spans="1:10" ht="47.25" customHeight="1">
      <c r="A18" s="177" t="s">
        <v>208</v>
      </c>
      <c r="B18" s="178" t="s">
        <v>270</v>
      </c>
      <c r="C18" s="76" t="s">
        <v>240</v>
      </c>
      <c r="D18" s="76" t="s">
        <v>278</v>
      </c>
      <c r="E18" s="72" t="s">
        <v>279</v>
      </c>
      <c r="F18" s="76" t="s">
        <v>233</v>
      </c>
      <c r="G18" s="72" t="s">
        <v>280</v>
      </c>
      <c r="H18" s="76" t="s">
        <v>244</v>
      </c>
      <c r="I18" s="76" t="s">
        <v>236</v>
      </c>
      <c r="J18" s="77" t="s">
        <v>281</v>
      </c>
    </row>
    <row r="19" spans="1:10" ht="47.25" customHeight="1">
      <c r="A19" s="177" t="s">
        <v>208</v>
      </c>
      <c r="B19" s="178" t="s">
        <v>270</v>
      </c>
      <c r="C19" s="76" t="s">
        <v>250</v>
      </c>
      <c r="D19" s="76" t="s">
        <v>251</v>
      </c>
      <c r="E19" s="72" t="s">
        <v>282</v>
      </c>
      <c r="F19" s="76" t="s">
        <v>233</v>
      </c>
      <c r="G19" s="72" t="s">
        <v>253</v>
      </c>
      <c r="H19" s="76" t="s">
        <v>244</v>
      </c>
      <c r="I19" s="76" t="s">
        <v>236</v>
      </c>
      <c r="J19" s="77" t="s">
        <v>283</v>
      </c>
    </row>
  </sheetData>
  <mergeCells count="8">
    <mergeCell ref="A2:J2"/>
    <mergeCell ref="A3:H3"/>
    <mergeCell ref="A7:A12"/>
    <mergeCell ref="A13:A15"/>
    <mergeCell ref="A16:A19"/>
    <mergeCell ref="B7:B12"/>
    <mergeCell ref="B13:B15"/>
    <mergeCell ref="B16:B19"/>
  </mergeCells>
  <phoneticPr fontId="4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2026-02-05T02:02:00Z</dcterms:created>
  <dcterms:modified xsi:type="dcterms:W3CDTF">2026-02-13T01:31:02Z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F96F47F3CB0648C59BAABA3B6EB1FD77_13</vt:lpwstr>
  </property>
  <property fmtid="{D5CDD505-2E9C-101B-9397-08002B2CF9AE}" pid="3" name="KSOProductBuildVer">
    <vt:lpwstr>2052-12.1.0.25225</vt:lpwstr>
  </property>
  <property fmtid="{D5CDD505-2E9C-101B-9397-08002B2CF9AE}" pid="4" name="CalculationRule">
    <vt:i4>0</vt:i4>
  </property>
</Properties>
</file>